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672" activeTab="0"/>
  </bookViews>
  <sheets>
    <sheet name="Final Standings" sheetId="1" r:id="rId1"/>
    <sheet name="Franchise" sheetId="2" r:id="rId2"/>
    <sheet name="Season Records" sheetId="3" r:id="rId3"/>
    <sheet name="07-08" sheetId="4" r:id="rId4"/>
    <sheet name="06-07" sheetId="5" r:id="rId5"/>
    <sheet name="05-06" sheetId="6" r:id="rId6"/>
    <sheet name="04-05" sheetId="7" r:id="rId7"/>
    <sheet name="03-04" sheetId="8" r:id="rId8"/>
    <sheet name="02-03" sheetId="9" r:id="rId9"/>
    <sheet name="01-02" sheetId="10" r:id="rId10"/>
    <sheet name="00-01" sheetId="11" r:id="rId11"/>
  </sheets>
  <definedNames>
    <definedName name="_xlnm.Print_Titles" localSheetId="2">'Season Records'!$A:$A</definedName>
  </definedNames>
  <calcPr fullCalcOnLoad="1"/>
</workbook>
</file>

<file path=xl/sharedStrings.xml><?xml version="1.0" encoding="utf-8"?>
<sst xmlns="http://schemas.openxmlformats.org/spreadsheetml/2006/main" count="2183" uniqueCount="122">
  <si>
    <t>2000-2001 Season</t>
  </si>
  <si>
    <t>Finish</t>
  </si>
  <si>
    <t>Owner</t>
  </si>
  <si>
    <t>Points</t>
  </si>
  <si>
    <t>Rank</t>
  </si>
  <si>
    <t>Team</t>
  </si>
  <si>
    <t>FGA</t>
  </si>
  <si>
    <t>FGM</t>
  </si>
  <si>
    <t>FTA</t>
  </si>
  <si>
    <t>FTM</t>
  </si>
  <si>
    <t>3PTA</t>
  </si>
  <si>
    <t>3PTM</t>
  </si>
  <si>
    <t>REB</t>
  </si>
  <si>
    <t>AST</t>
  </si>
  <si>
    <t>ST</t>
  </si>
  <si>
    <t>BLK</t>
  </si>
  <si>
    <t>TO</t>
  </si>
  <si>
    <t>TOTAL</t>
  </si>
  <si>
    <t>GP</t>
  </si>
  <si>
    <t>Bill Woodford</t>
  </si>
  <si>
    <t>Dave Pederson</t>
  </si>
  <si>
    <t>Paul Koziol</t>
  </si>
  <si>
    <t>Jon Peterson</t>
  </si>
  <si>
    <t>Ben Schneider</t>
  </si>
  <si>
    <t>Rob Barton</t>
  </si>
  <si>
    <t>Ben Woodford</t>
  </si>
  <si>
    <t>Wes Wakeford</t>
  </si>
  <si>
    <t>Dave Eldred</t>
  </si>
  <si>
    <t>Marshall Lichty</t>
  </si>
  <si>
    <t>Bob Conley</t>
  </si>
  <si>
    <t>Mike Mergens</t>
  </si>
  <si>
    <t>Joel Griswold</t>
  </si>
  <si>
    <t>Adam Morris</t>
  </si>
  <si>
    <t>Saumil Mehta</t>
  </si>
  <si>
    <t>FG%</t>
  </si>
  <si>
    <t>FT%</t>
  </si>
  <si>
    <t>3PT%</t>
  </si>
  <si>
    <t>PPG</t>
  </si>
  <si>
    <t>RPG</t>
  </si>
  <si>
    <t>APG</t>
  </si>
  <si>
    <t>TOPG</t>
  </si>
  <si>
    <t>SPG</t>
  </si>
  <si>
    <t>BLPG</t>
  </si>
  <si>
    <t>A/TO</t>
  </si>
  <si>
    <t>FPPG</t>
  </si>
  <si>
    <t>Statistics</t>
  </si>
  <si>
    <t>2001-2002 Season</t>
  </si>
  <si>
    <t>Season</t>
  </si>
  <si>
    <t>FP</t>
  </si>
  <si>
    <t>2000-01</t>
  </si>
  <si>
    <t>Totals</t>
  </si>
  <si>
    <t>Note:</t>
  </si>
  <si>
    <t>Bill Wortmann</t>
  </si>
  <si>
    <t>590 game minimum to qualify as league leader</t>
  </si>
  <si>
    <t>$ Won</t>
  </si>
  <si>
    <t>Jackson Bigham</t>
  </si>
  <si>
    <t>2001-02</t>
  </si>
  <si>
    <t>Pete Furrer</t>
  </si>
  <si>
    <t>Cameron Boyd</t>
  </si>
  <si>
    <t>Dave Cadmus</t>
  </si>
  <si>
    <t>Jim Rittenhouse</t>
  </si>
  <si>
    <t>$ Fees</t>
  </si>
  <si>
    <t>Fantasy Points</t>
  </si>
  <si>
    <t>Rebounds</t>
  </si>
  <si>
    <t>Assists</t>
  </si>
  <si>
    <t>Steals</t>
  </si>
  <si>
    <t>Blocks</t>
  </si>
  <si>
    <t>P/G</t>
  </si>
  <si>
    <t>R/G</t>
  </si>
  <si>
    <t>A/G</t>
  </si>
  <si>
    <t>S/G</t>
  </si>
  <si>
    <t>BL/G</t>
  </si>
  <si>
    <t>TO/G</t>
  </si>
  <si>
    <t>FP/G</t>
  </si>
  <si>
    <t>00-01</t>
  </si>
  <si>
    <t>PTS</t>
  </si>
  <si>
    <t>Field Goal % **</t>
  </si>
  <si>
    <t>Free Throw % **</t>
  </si>
  <si>
    <t>3-Point Field Goal % **</t>
  </si>
  <si>
    <t>** 590 Game Minimum</t>
  </si>
  <si>
    <t>---</t>
  </si>
  <si>
    <t>-----</t>
  </si>
  <si>
    <t>01-02</t>
  </si>
  <si>
    <t>Tom Garry</t>
  </si>
  <si>
    <t>Hyrum Hunt</t>
  </si>
  <si>
    <t>W</t>
  </si>
  <si>
    <t>L</t>
  </si>
  <si>
    <t>N/A</t>
  </si>
  <si>
    <t>2002-2003 Season</t>
  </si>
  <si>
    <t>2002-03</t>
  </si>
  <si>
    <t>02-03</t>
  </si>
  <si>
    <t>2003-2004 Season</t>
  </si>
  <si>
    <t>Tim Coenen</t>
  </si>
  <si>
    <t>Ray Berdie</t>
  </si>
  <si>
    <t>Rob Warn</t>
  </si>
  <si>
    <t>2003-04</t>
  </si>
  <si>
    <t>2004-2005 Season</t>
  </si>
  <si>
    <t>Jeremy Dellova</t>
  </si>
  <si>
    <t>Chad Roberts</t>
  </si>
  <si>
    <t>2004-05</t>
  </si>
  <si>
    <t>2005-2006 Season</t>
  </si>
  <si>
    <t>Joey Losurdo</t>
  </si>
  <si>
    <t>Todd Werner</t>
  </si>
  <si>
    <t>Mike Fernald</t>
  </si>
  <si>
    <t>2005-06</t>
  </si>
  <si>
    <t>Cameron Boyd (Expansion team 2001-02)</t>
  </si>
  <si>
    <t>Dave Cadmus (Expansion team 2001-02)</t>
  </si>
  <si>
    <t>Jim Rittenhouse (Expansion in 2001-02)</t>
  </si>
  <si>
    <t>Tim Coenen (Expansion team 2003-04)</t>
  </si>
  <si>
    <t>Franchise Dissolved After 2001-02 Season</t>
  </si>
  <si>
    <t>Franchise Dissoloved After 2001-02 Season</t>
  </si>
  <si>
    <t>Franchise Dissolved After 2004-05 Season</t>
  </si>
  <si>
    <t>Bill Stansifer</t>
  </si>
  <si>
    <t>Josh Bleet</t>
  </si>
  <si>
    <t>Geoff Bigler</t>
  </si>
  <si>
    <t>2006-2007 Season</t>
  </si>
  <si>
    <t>2007-2008 Season</t>
  </si>
  <si>
    <t>Jeremy Shapiro</t>
  </si>
  <si>
    <t>Ian Lowe</t>
  </si>
  <si>
    <t>K. Chockalingam</t>
  </si>
  <si>
    <t>Geoff Biegler</t>
  </si>
  <si>
    <t>League Team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</si>
</sst>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0.000%"/>
    <numFmt numFmtId="170" formatCode="0.0000%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_(* #,##0.0_);_(* \(#,##0.0\);_(* &quot;-&quot;?_);_(@_)"/>
    <numFmt numFmtId="175" formatCode="[$€-2]\ #,##0.00_);[Red]\([$€-2]\ #,##0.00\)"/>
  </numFmts>
  <fonts count="1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2"/>
      <color indexed="18"/>
      <name val="Copperplate Gothic Light"/>
      <family val="2"/>
    </font>
    <font>
      <sz val="12"/>
      <color indexed="18"/>
      <name val="Copperplate Gothic Light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2"/>
      <color indexed="62"/>
      <name val="Copperplate Gothic Light"/>
      <family val="2"/>
    </font>
    <font>
      <sz val="8"/>
      <name val="Arial"/>
      <family val="0"/>
    </font>
    <font>
      <b/>
      <sz val="12"/>
      <color indexed="10"/>
      <name val="Copperplate Gothic Light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20" applyFont="1" applyFill="1" applyAlignment="1">
      <alignment horizontal="right" wrapText="1"/>
    </xf>
    <xf numFmtId="0" fontId="0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164" fontId="0" fillId="0" borderId="0" xfId="15" applyNumberFormat="1" applyFont="1" applyFill="1" applyAlignment="1">
      <alignment horizontal="right" wrapText="1"/>
    </xf>
    <xf numFmtId="165" fontId="0" fillId="0" borderId="0" xfId="15" applyNumberFormat="1" applyFont="1" applyFill="1" applyAlignment="1">
      <alignment horizontal="right" wrapText="1"/>
    </xf>
    <xf numFmtId="10" fontId="0" fillId="0" borderId="0" xfId="21" applyNumberFormat="1" applyFont="1" applyFill="1" applyAlignment="1">
      <alignment/>
    </xf>
    <xf numFmtId="43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165" fontId="1" fillId="0" borderId="0" xfId="15" applyNumberFormat="1" applyFont="1" applyFill="1" applyAlignment="1">
      <alignment horizontal="right" wrapText="1"/>
    </xf>
    <xf numFmtId="164" fontId="1" fillId="0" borderId="0" xfId="15" applyNumberFormat="1" applyFont="1" applyFill="1" applyAlignment="1">
      <alignment horizontal="right" wrapText="1"/>
    </xf>
    <xf numFmtId="43" fontId="1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10" fontId="1" fillId="0" borderId="0" xfId="21" applyNumberFormat="1" applyFont="1" applyFill="1" applyAlignment="1">
      <alignment/>
    </xf>
    <xf numFmtId="43" fontId="0" fillId="0" borderId="0" xfId="15" applyFont="1" applyFill="1" applyAlignment="1">
      <alignment/>
    </xf>
    <xf numFmtId="165" fontId="0" fillId="0" borderId="0" xfId="0" applyNumberFormat="1" applyAlignment="1">
      <alignment/>
    </xf>
    <xf numFmtId="43" fontId="0" fillId="0" borderId="0" xfId="0" applyNumberFormat="1" applyAlignment="1">
      <alignment/>
    </xf>
    <xf numFmtId="10" fontId="0" fillId="0" borderId="0" xfId="21" applyNumberFormat="1" applyAlignment="1">
      <alignment/>
    </xf>
    <xf numFmtId="10" fontId="1" fillId="0" borderId="0" xfId="21" applyNumberFormat="1" applyFont="1" applyFill="1" applyAlignment="1">
      <alignment horizontal="center"/>
    </xf>
    <xf numFmtId="0" fontId="0" fillId="0" borderId="1" xfId="0" applyBorder="1" applyAlignment="1">
      <alignment/>
    </xf>
    <xf numFmtId="10" fontId="0" fillId="0" borderId="1" xfId="21" applyNumberFormat="1" applyBorder="1" applyAlignment="1">
      <alignment/>
    </xf>
    <xf numFmtId="165" fontId="0" fillId="0" borderId="0" xfId="15" applyNumberFormat="1" applyAlignment="1">
      <alignment/>
    </xf>
    <xf numFmtId="164" fontId="0" fillId="0" borderId="0" xfId="15" applyNumberFormat="1" applyAlignment="1">
      <alignment horizontal="center"/>
    </xf>
    <xf numFmtId="165" fontId="4" fillId="0" borderId="0" xfId="15" applyNumberFormat="1" applyFont="1" applyFill="1" applyAlignment="1">
      <alignment horizontal="right" wrapText="1"/>
    </xf>
    <xf numFmtId="164" fontId="4" fillId="0" borderId="0" xfId="15" applyNumberFormat="1" applyFont="1" applyFill="1" applyAlignment="1">
      <alignment horizontal="right" wrapText="1"/>
    </xf>
    <xf numFmtId="10" fontId="4" fillId="0" borderId="0" xfId="21" applyNumberFormat="1" applyFont="1" applyAlignment="1">
      <alignment/>
    </xf>
    <xf numFmtId="43" fontId="4" fillId="0" borderId="0" xfId="0" applyNumberFormat="1" applyFont="1" applyAlignment="1">
      <alignment/>
    </xf>
    <xf numFmtId="43" fontId="0" fillId="0" borderId="0" xfId="15" applyAlignment="1">
      <alignment horizontal="center"/>
    </xf>
    <xf numFmtId="164" fontId="0" fillId="0" borderId="0" xfId="15" applyNumberFormat="1" applyAlignment="1">
      <alignment/>
    </xf>
    <xf numFmtId="164" fontId="0" fillId="0" borderId="1" xfId="15" applyNumberFormat="1" applyFont="1" applyFill="1" applyBorder="1" applyAlignment="1">
      <alignment horizontal="right" wrapText="1"/>
    </xf>
    <xf numFmtId="43" fontId="1" fillId="0" borderId="0" xfId="15" applyFont="1" applyAlignment="1">
      <alignment horizontal="center"/>
    </xf>
    <xf numFmtId="43" fontId="0" fillId="0" borderId="1" xfId="15" applyBorder="1" applyAlignment="1">
      <alignment/>
    </xf>
    <xf numFmtId="43" fontId="0" fillId="0" borderId="0" xfId="15" applyAlignment="1">
      <alignment/>
    </xf>
    <xf numFmtId="43" fontId="1" fillId="2" borderId="0" xfId="15" applyFont="1" applyFill="1" applyAlignment="1">
      <alignment horizontal="left"/>
    </xf>
    <xf numFmtId="0" fontId="8" fillId="2" borderId="0" xfId="0" applyFont="1" applyFill="1" applyAlignment="1">
      <alignment horizontal="left"/>
    </xf>
    <xf numFmtId="43" fontId="8" fillId="2" borderId="0" xfId="15" applyFont="1" applyFill="1" applyAlignment="1">
      <alignment horizontal="left"/>
    </xf>
    <xf numFmtId="0" fontId="9" fillId="2" borderId="0" xfId="0" applyFont="1" applyFill="1" applyAlignment="1">
      <alignment/>
    </xf>
    <xf numFmtId="10" fontId="9" fillId="2" borderId="0" xfId="21" applyNumberFormat="1" applyFont="1" applyFill="1" applyAlignment="1">
      <alignment/>
    </xf>
    <xf numFmtId="43" fontId="1" fillId="2" borderId="0" xfId="15" applyFont="1" applyFill="1" applyAlignment="1">
      <alignment/>
    </xf>
    <xf numFmtId="0" fontId="1" fillId="2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0" fillId="2" borderId="0" xfId="0" applyFont="1" applyFill="1" applyAlignment="1">
      <alignment horizontal="center" wrapText="1"/>
    </xf>
    <xf numFmtId="0" fontId="0" fillId="0" borderId="0" xfId="0" applyNumberFormat="1" applyAlignment="1">
      <alignment/>
    </xf>
    <xf numFmtId="16" fontId="0" fillId="0" borderId="0" xfId="0" applyNumberFormat="1" applyAlignment="1" quotePrefix="1">
      <alignment horizontal="center"/>
    </xf>
    <xf numFmtId="0" fontId="10" fillId="2" borderId="0" xfId="0" applyFont="1" applyFill="1" applyAlignment="1">
      <alignment horizontal="left" wrapText="1"/>
    </xf>
    <xf numFmtId="0" fontId="10" fillId="2" borderId="0" xfId="0" applyFont="1" applyFill="1" applyAlignment="1">
      <alignment horizontal="right" wrapText="1"/>
    </xf>
    <xf numFmtId="0" fontId="10" fillId="2" borderId="0" xfId="0" applyFont="1" applyFill="1" applyAlignment="1">
      <alignment horizontal="right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/>
    </xf>
    <xf numFmtId="0" fontId="0" fillId="0" borderId="0" xfId="0" applyAlignment="1" quotePrefix="1">
      <alignment horizontal="center"/>
    </xf>
    <xf numFmtId="0" fontId="0" fillId="0" borderId="0" xfId="20" applyFont="1" applyFill="1" applyAlignment="1">
      <alignment horizontal="left" wrapText="1"/>
    </xf>
    <xf numFmtId="174" fontId="0" fillId="0" borderId="0" xfId="0" applyNumberFormat="1" applyFont="1" applyFill="1" applyAlignment="1">
      <alignment/>
    </xf>
    <xf numFmtId="0" fontId="0" fillId="0" borderId="1" xfId="20" applyFont="1" applyFill="1" applyBorder="1" applyAlignment="1">
      <alignment horizontal="left" wrapText="1"/>
    </xf>
    <xf numFmtId="43" fontId="0" fillId="0" borderId="0" xfId="0" applyNumberFormat="1" applyFont="1" applyAlignment="1">
      <alignment/>
    </xf>
    <xf numFmtId="10" fontId="0" fillId="0" borderId="0" xfId="21" applyNumberFormat="1" applyFont="1" applyAlignment="1">
      <alignment/>
    </xf>
    <xf numFmtId="0" fontId="4" fillId="0" borderId="0" xfId="0" applyFont="1" applyFill="1" applyAlignment="1">
      <alignment horizontal="right" wrapText="1"/>
    </xf>
    <xf numFmtId="0" fontId="4" fillId="0" borderId="0" xfId="0" applyFont="1" applyAlignment="1">
      <alignment/>
    </xf>
    <xf numFmtId="0" fontId="12" fillId="2" borderId="0" xfId="0" applyFont="1" applyFill="1" applyAlignment="1">
      <alignment horizontal="left"/>
    </xf>
    <xf numFmtId="0" fontId="0" fillId="0" borderId="0" xfId="15" applyNumberFormat="1" applyFont="1" applyAlignment="1">
      <alignment horizontal="center"/>
    </xf>
    <xf numFmtId="0" fontId="0" fillId="0" borderId="0" xfId="15" applyNumberFormat="1" applyAlignment="1">
      <alignment horizontal="center"/>
    </xf>
    <xf numFmtId="0" fontId="0" fillId="0" borderId="0" xfId="20" applyFont="1" applyFill="1" applyBorder="1" applyAlignment="1">
      <alignment horizontal="left" wrapText="1"/>
    </xf>
    <xf numFmtId="0" fontId="0" fillId="0" borderId="0" xfId="0" applyBorder="1" applyAlignment="1">
      <alignment/>
    </xf>
    <xf numFmtId="164" fontId="0" fillId="0" borderId="0" xfId="15" applyNumberFormat="1" applyFont="1" applyFill="1" applyBorder="1" applyAlignment="1">
      <alignment horizontal="right" wrapText="1"/>
    </xf>
    <xf numFmtId="165" fontId="0" fillId="0" borderId="0" xfId="15" applyNumberFormat="1" applyFont="1" applyAlignment="1">
      <alignment/>
    </xf>
    <xf numFmtId="165" fontId="4" fillId="0" borderId="0" xfId="15" applyNumberFormat="1" applyFont="1" applyAlignment="1">
      <alignment/>
    </xf>
    <xf numFmtId="0" fontId="0" fillId="0" borderId="0" xfId="0" applyFont="1" applyAlignment="1">
      <alignment horizontal="center"/>
    </xf>
    <xf numFmtId="43" fontId="0" fillId="0" borderId="0" xfId="15" applyFont="1" applyAlignment="1">
      <alignment horizontal="center"/>
    </xf>
    <xf numFmtId="0" fontId="0" fillId="0" borderId="0" xfId="15" applyNumberFormat="1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 quotePrefix="1">
      <alignment horizontal="right"/>
    </xf>
    <xf numFmtId="0" fontId="8" fillId="2" borderId="0" xfId="0" applyFont="1" applyFill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4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7109375" style="1" customWidth="1"/>
    <col min="2" max="2" width="2.7109375" style="0" customWidth="1"/>
    <col min="3" max="3" width="14.7109375" style="0" customWidth="1"/>
    <col min="4" max="4" width="1.57421875" style="0" customWidth="1"/>
    <col min="5" max="5" width="9.28125" style="0" customWidth="1"/>
    <col min="6" max="6" width="2.7109375" style="0" customWidth="1"/>
    <col min="7" max="7" width="14.7109375" style="0" customWidth="1"/>
    <col min="8" max="8" width="2.7109375" style="0" customWidth="1"/>
    <col min="9" max="9" width="9.28125" style="0" customWidth="1"/>
    <col min="10" max="10" width="2.7109375" style="0" customWidth="1"/>
    <col min="11" max="11" width="14.7109375" style="0" customWidth="1"/>
    <col min="12" max="12" width="2.7109375" style="0" customWidth="1"/>
    <col min="13" max="13" width="9.28125" style="0" customWidth="1"/>
    <col min="14" max="14" width="2.7109375" style="0" customWidth="1"/>
    <col min="15" max="15" width="14.7109375" style="0" customWidth="1"/>
    <col min="16" max="16" width="2.7109375" style="0" customWidth="1"/>
    <col min="17" max="17" width="9.28125" style="0" customWidth="1"/>
  </cols>
  <sheetData>
    <row r="1" spans="3:17" ht="12.75">
      <c r="C1" s="85" t="s">
        <v>0</v>
      </c>
      <c r="D1" s="85"/>
      <c r="E1" s="85"/>
      <c r="G1" s="85" t="s">
        <v>46</v>
      </c>
      <c r="H1" s="86"/>
      <c r="I1" s="86"/>
      <c r="K1" s="85" t="s">
        <v>88</v>
      </c>
      <c r="L1" s="86"/>
      <c r="M1" s="86"/>
      <c r="O1" s="85" t="s">
        <v>91</v>
      </c>
      <c r="P1" s="86"/>
      <c r="Q1" s="86"/>
    </row>
    <row r="2" spans="3:17" ht="7.5" customHeight="1">
      <c r="C2" s="2"/>
      <c r="D2" s="2"/>
      <c r="E2" s="2"/>
      <c r="G2" s="2"/>
      <c r="H2" s="1"/>
      <c r="I2" s="1"/>
      <c r="K2" s="2"/>
      <c r="L2" s="1"/>
      <c r="M2" s="1"/>
      <c r="O2" s="2"/>
      <c r="P2" s="1"/>
      <c r="Q2" s="1"/>
    </row>
    <row r="3" spans="1:17" ht="12.75">
      <c r="A3" s="50" t="s">
        <v>1</v>
      </c>
      <c r="C3" s="49" t="s">
        <v>2</v>
      </c>
      <c r="E3" s="50" t="s">
        <v>3</v>
      </c>
      <c r="G3" s="49" t="s">
        <v>2</v>
      </c>
      <c r="I3" s="50" t="s">
        <v>3</v>
      </c>
      <c r="K3" s="49" t="s">
        <v>2</v>
      </c>
      <c r="M3" s="50" t="s">
        <v>3</v>
      </c>
      <c r="O3" s="49" t="s">
        <v>2</v>
      </c>
      <c r="Q3" s="50" t="s">
        <v>3</v>
      </c>
    </row>
    <row r="4" ht="7.5" customHeight="1"/>
    <row r="5" spans="1:17" ht="12.75">
      <c r="A5" s="2">
        <v>1</v>
      </c>
      <c r="C5" s="3" t="s">
        <v>19</v>
      </c>
      <c r="E5" s="19">
        <v>16532.5</v>
      </c>
      <c r="G5" s="3" t="s">
        <v>19</v>
      </c>
      <c r="I5" s="19">
        <v>15383</v>
      </c>
      <c r="K5" s="3" t="s">
        <v>55</v>
      </c>
      <c r="M5" s="19">
        <v>15761.5</v>
      </c>
      <c r="O5" s="3" t="s">
        <v>29</v>
      </c>
      <c r="Q5" s="19">
        <v>15190</v>
      </c>
    </row>
    <row r="6" spans="1:17" ht="12.75">
      <c r="A6" s="2">
        <v>2</v>
      </c>
      <c r="C6" t="s">
        <v>20</v>
      </c>
      <c r="E6" s="13">
        <v>15823.5</v>
      </c>
      <c r="G6" t="s">
        <v>55</v>
      </c>
      <c r="I6" s="13">
        <v>14666.5</v>
      </c>
      <c r="K6" t="s">
        <v>31</v>
      </c>
      <c r="M6" s="13">
        <v>15361</v>
      </c>
      <c r="O6" t="s">
        <v>19</v>
      </c>
      <c r="Q6" s="13">
        <v>14719.5</v>
      </c>
    </row>
    <row r="7" spans="1:17" ht="12.75">
      <c r="A7" s="2">
        <v>3</v>
      </c>
      <c r="C7" t="s">
        <v>21</v>
      </c>
      <c r="E7" s="13">
        <v>15246.5</v>
      </c>
      <c r="G7" s="61" t="s">
        <v>22</v>
      </c>
      <c r="I7" s="13">
        <v>14405</v>
      </c>
      <c r="K7" s="61" t="s">
        <v>60</v>
      </c>
      <c r="M7" s="13">
        <v>14622.5</v>
      </c>
      <c r="O7" t="s">
        <v>55</v>
      </c>
      <c r="Q7" s="13">
        <v>14393</v>
      </c>
    </row>
    <row r="8" spans="1:17" ht="12.75">
      <c r="A8" s="2">
        <v>4</v>
      </c>
      <c r="C8" s="28" t="s">
        <v>22</v>
      </c>
      <c r="D8" s="28"/>
      <c r="E8" s="38">
        <v>15186</v>
      </c>
      <c r="G8" s="61" t="s">
        <v>52</v>
      </c>
      <c r="I8" s="13">
        <v>14035.5</v>
      </c>
      <c r="K8" s="61" t="s">
        <v>28</v>
      </c>
      <c r="M8" s="13">
        <v>14431.5</v>
      </c>
      <c r="O8" s="61" t="s">
        <v>59</v>
      </c>
      <c r="Q8" s="13">
        <v>14326.5</v>
      </c>
    </row>
    <row r="9" spans="1:17" ht="12.75">
      <c r="A9" s="2">
        <v>5</v>
      </c>
      <c r="C9" t="s">
        <v>23</v>
      </c>
      <c r="E9" s="13">
        <v>14806</v>
      </c>
      <c r="G9" s="61" t="s">
        <v>31</v>
      </c>
      <c r="I9" s="13">
        <v>13847</v>
      </c>
      <c r="K9" s="63" t="s">
        <v>19</v>
      </c>
      <c r="L9" s="28"/>
      <c r="M9" s="38">
        <v>14347</v>
      </c>
      <c r="O9" s="63" t="s">
        <v>60</v>
      </c>
      <c r="P9" s="28"/>
      <c r="Q9" s="38">
        <v>13806</v>
      </c>
    </row>
    <row r="10" spans="1:17" ht="12.75">
      <c r="A10" s="2">
        <v>6</v>
      </c>
      <c r="C10" t="s">
        <v>24</v>
      </c>
      <c r="E10" s="13">
        <v>14792</v>
      </c>
      <c r="G10" s="63" t="s">
        <v>58</v>
      </c>
      <c r="H10" s="28"/>
      <c r="I10" s="38">
        <v>13410</v>
      </c>
      <c r="K10" s="71" t="s">
        <v>29</v>
      </c>
      <c r="L10" s="72"/>
      <c r="M10" s="73">
        <v>14165.5</v>
      </c>
      <c r="O10" s="61" t="s">
        <v>92</v>
      </c>
      <c r="P10" s="72"/>
      <c r="Q10" s="13">
        <v>13202.5</v>
      </c>
    </row>
    <row r="11" spans="1:17" ht="12.75">
      <c r="A11" s="2">
        <v>7</v>
      </c>
      <c r="C11" t="s">
        <v>25</v>
      </c>
      <c r="E11" s="13">
        <v>13423</v>
      </c>
      <c r="G11" s="61" t="s">
        <v>29</v>
      </c>
      <c r="I11" s="13">
        <v>13362.5</v>
      </c>
      <c r="K11" s="61" t="s">
        <v>24</v>
      </c>
      <c r="M11" s="13">
        <v>13983</v>
      </c>
      <c r="O11" s="61" t="s">
        <v>24</v>
      </c>
      <c r="Q11" s="13">
        <v>13107</v>
      </c>
    </row>
    <row r="12" spans="1:17" ht="12.75">
      <c r="A12" s="2">
        <v>8</v>
      </c>
      <c r="C12" t="s">
        <v>26</v>
      </c>
      <c r="E12" s="13">
        <v>13267.5</v>
      </c>
      <c r="G12" s="61" t="s">
        <v>60</v>
      </c>
      <c r="I12" s="13">
        <v>13353</v>
      </c>
      <c r="K12" s="61" t="s">
        <v>84</v>
      </c>
      <c r="M12" s="13">
        <v>12914.5</v>
      </c>
      <c r="O12" s="61" t="s">
        <v>21</v>
      </c>
      <c r="Q12" s="13">
        <v>12923</v>
      </c>
    </row>
    <row r="13" spans="1:17" ht="12.75">
      <c r="A13" s="2">
        <v>9</v>
      </c>
      <c r="C13" t="s">
        <v>27</v>
      </c>
      <c r="E13" s="13">
        <v>12804</v>
      </c>
      <c r="G13" s="61" t="s">
        <v>28</v>
      </c>
      <c r="I13" s="13">
        <v>12664.5</v>
      </c>
      <c r="K13" s="61" t="s">
        <v>83</v>
      </c>
      <c r="M13" s="13">
        <v>12883.5</v>
      </c>
      <c r="O13" s="61" t="s">
        <v>84</v>
      </c>
      <c r="Q13" s="13">
        <v>12711.5</v>
      </c>
    </row>
    <row r="14" spans="1:17" ht="12.75">
      <c r="A14" s="2">
        <v>10</v>
      </c>
      <c r="C14" t="s">
        <v>28</v>
      </c>
      <c r="E14" s="13">
        <v>12640</v>
      </c>
      <c r="G14" s="61" t="s">
        <v>30</v>
      </c>
      <c r="I14" s="13">
        <v>12493.5</v>
      </c>
      <c r="K14" s="61" t="s">
        <v>59</v>
      </c>
      <c r="M14" s="13">
        <v>12867</v>
      </c>
      <c r="O14" s="61" t="s">
        <v>22</v>
      </c>
      <c r="Q14" s="13">
        <v>12675</v>
      </c>
    </row>
    <row r="15" spans="1:17" ht="12.75">
      <c r="A15" s="2">
        <v>11</v>
      </c>
      <c r="C15" t="s">
        <v>33</v>
      </c>
      <c r="E15" s="13">
        <v>11497</v>
      </c>
      <c r="G15" s="61" t="s">
        <v>24</v>
      </c>
      <c r="I15" s="13">
        <v>12448</v>
      </c>
      <c r="K15" s="61" t="s">
        <v>22</v>
      </c>
      <c r="M15" s="13">
        <v>12821.5</v>
      </c>
      <c r="O15" s="61" t="s">
        <v>93</v>
      </c>
      <c r="Q15" s="13">
        <v>12502</v>
      </c>
    </row>
    <row r="16" spans="1:17" ht="12.75">
      <c r="A16" s="2">
        <v>12</v>
      </c>
      <c r="C16" t="s">
        <v>52</v>
      </c>
      <c r="E16" s="13">
        <v>8858.5</v>
      </c>
      <c r="G16" s="61" t="s">
        <v>21</v>
      </c>
      <c r="I16" s="13">
        <v>12442.5</v>
      </c>
      <c r="K16" s="61" t="s">
        <v>30</v>
      </c>
      <c r="M16" s="13">
        <v>12819.5</v>
      </c>
      <c r="O16" s="61" t="s">
        <v>57</v>
      </c>
      <c r="Q16" s="13">
        <v>12306</v>
      </c>
    </row>
    <row r="17" spans="1:17" ht="12.75">
      <c r="A17" s="2">
        <v>13</v>
      </c>
      <c r="C17" t="s">
        <v>29</v>
      </c>
      <c r="E17" s="13">
        <v>8449.5</v>
      </c>
      <c r="G17" s="61" t="s">
        <v>20</v>
      </c>
      <c r="I17" s="13">
        <v>12154</v>
      </c>
      <c r="K17" s="61" t="s">
        <v>57</v>
      </c>
      <c r="M17" s="13">
        <v>12750.5</v>
      </c>
      <c r="O17" s="61" t="s">
        <v>25</v>
      </c>
      <c r="Q17" s="13">
        <v>12118</v>
      </c>
    </row>
    <row r="18" spans="1:17" ht="12.75">
      <c r="A18" s="2">
        <v>14</v>
      </c>
      <c r="C18" t="s">
        <v>30</v>
      </c>
      <c r="E18" s="13">
        <v>7560.5</v>
      </c>
      <c r="G18" s="61" t="s">
        <v>59</v>
      </c>
      <c r="I18" s="13">
        <v>11834.5</v>
      </c>
      <c r="K18" s="61" t="s">
        <v>58</v>
      </c>
      <c r="M18" s="13">
        <v>11838</v>
      </c>
      <c r="O18" s="61" t="s">
        <v>94</v>
      </c>
      <c r="Q18" s="13">
        <v>11508</v>
      </c>
    </row>
    <row r="19" spans="1:17" ht="12.75">
      <c r="A19" s="2">
        <v>15</v>
      </c>
      <c r="C19" t="s">
        <v>32</v>
      </c>
      <c r="E19" s="13">
        <v>7345.5</v>
      </c>
      <c r="G19" s="61" t="s">
        <v>25</v>
      </c>
      <c r="I19" s="13">
        <v>11747.5</v>
      </c>
      <c r="K19" s="61" t="s">
        <v>25</v>
      </c>
      <c r="M19" s="13">
        <v>11286</v>
      </c>
      <c r="O19" s="61" t="s">
        <v>31</v>
      </c>
      <c r="Q19" s="13">
        <v>11315</v>
      </c>
    </row>
    <row r="20" spans="1:17" ht="12.75">
      <c r="A20" s="2">
        <v>16</v>
      </c>
      <c r="C20" t="s">
        <v>31</v>
      </c>
      <c r="E20" s="13">
        <v>5995</v>
      </c>
      <c r="G20" s="61" t="s">
        <v>32</v>
      </c>
      <c r="I20" s="13">
        <v>11548</v>
      </c>
      <c r="K20" s="61" t="s">
        <v>33</v>
      </c>
      <c r="M20" s="13">
        <v>10519.5</v>
      </c>
      <c r="O20" s="61" t="s">
        <v>58</v>
      </c>
      <c r="Q20" s="13">
        <v>11028</v>
      </c>
    </row>
    <row r="21" spans="1:17" ht="12.75">
      <c r="A21" s="2">
        <v>17</v>
      </c>
      <c r="C21" s="60" t="s">
        <v>81</v>
      </c>
      <c r="E21" s="60" t="s">
        <v>80</v>
      </c>
      <c r="G21" s="61" t="s">
        <v>57</v>
      </c>
      <c r="I21" s="13">
        <v>11211</v>
      </c>
      <c r="K21" s="60" t="s">
        <v>81</v>
      </c>
      <c r="M21" s="60" t="s">
        <v>80</v>
      </c>
      <c r="O21" s="61" t="s">
        <v>28</v>
      </c>
      <c r="Q21" s="13">
        <v>10760</v>
      </c>
    </row>
    <row r="22" spans="1:17" ht="12.75">
      <c r="A22" s="2">
        <v>18</v>
      </c>
      <c r="C22" s="60" t="s">
        <v>81</v>
      </c>
      <c r="E22" s="60" t="s">
        <v>80</v>
      </c>
      <c r="G22" s="61" t="s">
        <v>33</v>
      </c>
      <c r="I22" s="13">
        <v>10832</v>
      </c>
      <c r="K22" s="60" t="s">
        <v>81</v>
      </c>
      <c r="M22" s="60" t="s">
        <v>80</v>
      </c>
      <c r="O22" s="60" t="s">
        <v>81</v>
      </c>
      <c r="Q22" s="60" t="s">
        <v>80</v>
      </c>
    </row>
    <row r="23" spans="1:17" ht="12.75">
      <c r="A23" s="2">
        <v>19</v>
      </c>
      <c r="C23" s="60" t="s">
        <v>81</v>
      </c>
      <c r="E23" s="60" t="s">
        <v>80</v>
      </c>
      <c r="G23" s="61" t="s">
        <v>23</v>
      </c>
      <c r="I23" s="13">
        <v>9681</v>
      </c>
      <c r="K23" s="60" t="s">
        <v>81</v>
      </c>
      <c r="M23" s="60" t="s">
        <v>80</v>
      </c>
      <c r="O23" s="60" t="s">
        <v>81</v>
      </c>
      <c r="Q23" s="60" t="s">
        <v>80</v>
      </c>
    </row>
    <row r="25" spans="3:17" ht="12.75">
      <c r="C25" s="85" t="s">
        <v>96</v>
      </c>
      <c r="D25" s="85"/>
      <c r="E25" s="85"/>
      <c r="G25" s="85" t="s">
        <v>100</v>
      </c>
      <c r="H25" s="85"/>
      <c r="I25" s="85"/>
      <c r="K25" s="85" t="s">
        <v>115</v>
      </c>
      <c r="L25" s="85"/>
      <c r="M25" s="85"/>
      <c r="O25" s="85" t="s">
        <v>116</v>
      </c>
      <c r="P25" s="85"/>
      <c r="Q25" s="85"/>
    </row>
    <row r="26" spans="3:5" ht="7.5" customHeight="1">
      <c r="C26" s="2"/>
      <c r="D26" s="2"/>
      <c r="E26" s="2"/>
    </row>
    <row r="27" spans="1:17" ht="12.75">
      <c r="A27" s="50" t="s">
        <v>1</v>
      </c>
      <c r="C27" s="49" t="s">
        <v>2</v>
      </c>
      <c r="E27" s="50" t="s">
        <v>3</v>
      </c>
      <c r="G27" s="49" t="s">
        <v>2</v>
      </c>
      <c r="I27" s="50" t="s">
        <v>3</v>
      </c>
      <c r="K27" s="49" t="s">
        <v>2</v>
      </c>
      <c r="M27" s="50" t="s">
        <v>3</v>
      </c>
      <c r="O27" s="49" t="s">
        <v>2</v>
      </c>
      <c r="Q27" s="50" t="s">
        <v>3</v>
      </c>
    </row>
    <row r="28" ht="7.5" customHeight="1"/>
    <row r="29" spans="1:17" ht="12.75">
      <c r="A29" s="2">
        <v>1</v>
      </c>
      <c r="C29" s="3" t="s">
        <v>55</v>
      </c>
      <c r="E29" s="19">
        <v>15919.5</v>
      </c>
      <c r="G29" s="3" t="s">
        <v>25</v>
      </c>
      <c r="I29" s="19">
        <v>17242</v>
      </c>
      <c r="K29" s="3" t="s">
        <v>101</v>
      </c>
      <c r="M29" s="19">
        <v>16018</v>
      </c>
      <c r="O29" s="3" t="s">
        <v>58</v>
      </c>
      <c r="Q29" s="19">
        <v>16687</v>
      </c>
    </row>
    <row r="30" spans="1:17" ht="12.75">
      <c r="A30" s="2">
        <v>2</v>
      </c>
      <c r="C30" t="s">
        <v>25</v>
      </c>
      <c r="E30" s="13">
        <v>15916</v>
      </c>
      <c r="G30" t="s">
        <v>92</v>
      </c>
      <c r="I30" s="13">
        <v>16465.5</v>
      </c>
      <c r="K30" t="s">
        <v>58</v>
      </c>
      <c r="M30" s="13">
        <v>15389</v>
      </c>
      <c r="O30" t="s">
        <v>25</v>
      </c>
      <c r="Q30" s="13">
        <v>16002.5</v>
      </c>
    </row>
    <row r="31" spans="1:17" ht="12.75">
      <c r="A31" s="2">
        <v>3</v>
      </c>
      <c r="C31" t="s">
        <v>93</v>
      </c>
      <c r="E31" s="13">
        <v>15853</v>
      </c>
      <c r="G31" t="s">
        <v>55</v>
      </c>
      <c r="I31" s="13">
        <v>15629</v>
      </c>
      <c r="K31" t="s">
        <v>25</v>
      </c>
      <c r="M31" s="13">
        <v>15276</v>
      </c>
      <c r="O31" t="s">
        <v>102</v>
      </c>
      <c r="Q31" s="13">
        <v>15554.5</v>
      </c>
    </row>
    <row r="32" spans="1:17" ht="12.75">
      <c r="A32" s="2">
        <v>4</v>
      </c>
      <c r="C32" s="72" t="s">
        <v>19</v>
      </c>
      <c r="D32" s="72"/>
      <c r="E32" s="73">
        <v>15109.5</v>
      </c>
      <c r="G32" t="s">
        <v>58</v>
      </c>
      <c r="I32" s="73">
        <v>15391.5</v>
      </c>
      <c r="K32" t="s">
        <v>93</v>
      </c>
      <c r="M32" s="73">
        <v>15096.5</v>
      </c>
      <c r="O32" t="s">
        <v>98</v>
      </c>
      <c r="Q32" s="73">
        <v>15163</v>
      </c>
    </row>
    <row r="33" spans="1:17" ht="12.75">
      <c r="A33" s="2">
        <v>5</v>
      </c>
      <c r="C33" s="28" t="s">
        <v>29</v>
      </c>
      <c r="D33" s="28"/>
      <c r="E33" s="38">
        <v>14873.5</v>
      </c>
      <c r="G33" s="28" t="s">
        <v>19</v>
      </c>
      <c r="H33" s="28"/>
      <c r="I33" s="38">
        <v>14431.5</v>
      </c>
      <c r="K33" t="s">
        <v>112</v>
      </c>
      <c r="M33" s="73">
        <v>14953.5</v>
      </c>
      <c r="O33" t="s">
        <v>117</v>
      </c>
      <c r="Q33" s="73">
        <v>14932.5</v>
      </c>
    </row>
    <row r="34" spans="1:17" ht="12.75">
      <c r="A34" s="2">
        <v>6</v>
      </c>
      <c r="C34" s="79" t="s">
        <v>58</v>
      </c>
      <c r="E34" s="13">
        <v>14400.5</v>
      </c>
      <c r="G34" t="s">
        <v>60</v>
      </c>
      <c r="I34" s="13">
        <v>14381</v>
      </c>
      <c r="K34" t="s">
        <v>98</v>
      </c>
      <c r="M34" s="13">
        <v>14808</v>
      </c>
      <c r="O34" t="s">
        <v>101</v>
      </c>
      <c r="Q34" s="13">
        <v>14874</v>
      </c>
    </row>
    <row r="35" spans="1:17" ht="12.75">
      <c r="A35" s="2">
        <v>7</v>
      </c>
      <c r="C35" s="79" t="s">
        <v>21</v>
      </c>
      <c r="E35" s="13">
        <v>13316</v>
      </c>
      <c r="G35" t="s">
        <v>93</v>
      </c>
      <c r="I35" s="13">
        <v>14154.5</v>
      </c>
      <c r="K35" t="s">
        <v>60</v>
      </c>
      <c r="M35" s="13">
        <v>14205.5</v>
      </c>
      <c r="O35" t="s">
        <v>118</v>
      </c>
      <c r="Q35" s="13">
        <v>14745.5</v>
      </c>
    </row>
    <row r="36" spans="1:17" ht="12.75">
      <c r="A36" s="2">
        <v>8</v>
      </c>
      <c r="C36" s="79" t="s">
        <v>59</v>
      </c>
      <c r="E36" s="13">
        <v>12806</v>
      </c>
      <c r="G36" t="s">
        <v>98</v>
      </c>
      <c r="I36" s="13">
        <v>13667.5</v>
      </c>
      <c r="K36" t="s">
        <v>92</v>
      </c>
      <c r="M36" s="13">
        <v>13861.5</v>
      </c>
      <c r="O36" t="s">
        <v>119</v>
      </c>
      <c r="Q36" s="13">
        <v>14483</v>
      </c>
    </row>
    <row r="37" spans="1:17" ht="12.75">
      <c r="A37" s="2">
        <v>9</v>
      </c>
      <c r="C37" s="79" t="s">
        <v>22</v>
      </c>
      <c r="E37" s="13">
        <v>12408</v>
      </c>
      <c r="G37" t="s">
        <v>101</v>
      </c>
      <c r="I37" s="13">
        <v>12872.5</v>
      </c>
      <c r="K37" t="s">
        <v>59</v>
      </c>
      <c r="M37" s="13">
        <v>13659.5</v>
      </c>
      <c r="O37" t="s">
        <v>55</v>
      </c>
      <c r="Q37" s="13">
        <v>13792.5</v>
      </c>
    </row>
    <row r="38" spans="1:17" ht="12.75">
      <c r="A38" s="2">
        <v>10</v>
      </c>
      <c r="C38" s="79" t="s">
        <v>92</v>
      </c>
      <c r="E38" s="13">
        <v>12004</v>
      </c>
      <c r="G38" t="s">
        <v>59</v>
      </c>
      <c r="I38" s="13">
        <v>12487</v>
      </c>
      <c r="K38" t="s">
        <v>19</v>
      </c>
      <c r="M38" s="13">
        <v>13362</v>
      </c>
      <c r="O38" t="s">
        <v>60</v>
      </c>
      <c r="Q38" s="13">
        <v>13413.5</v>
      </c>
    </row>
    <row r="39" spans="1:17" ht="12.75">
      <c r="A39" s="2">
        <v>11</v>
      </c>
      <c r="C39" s="79" t="s">
        <v>31</v>
      </c>
      <c r="E39" s="13">
        <v>11444</v>
      </c>
      <c r="G39" t="s">
        <v>24</v>
      </c>
      <c r="I39" s="13">
        <v>12001</v>
      </c>
      <c r="K39" t="s">
        <v>102</v>
      </c>
      <c r="M39" s="13">
        <v>13279.5</v>
      </c>
      <c r="O39" t="s">
        <v>19</v>
      </c>
      <c r="Q39" s="13">
        <v>13058.5</v>
      </c>
    </row>
    <row r="40" spans="1:17" ht="12.75">
      <c r="A40" s="2">
        <v>12</v>
      </c>
      <c r="C40" s="79" t="s">
        <v>24</v>
      </c>
      <c r="E40" s="13">
        <v>11134</v>
      </c>
      <c r="G40" t="s">
        <v>29</v>
      </c>
      <c r="I40" s="13">
        <v>11623.5</v>
      </c>
      <c r="K40" t="s">
        <v>113</v>
      </c>
      <c r="M40" s="13">
        <v>12575.5</v>
      </c>
      <c r="O40" t="s">
        <v>120</v>
      </c>
      <c r="Q40" s="13">
        <v>12884</v>
      </c>
    </row>
    <row r="41" spans="1:17" ht="12.75">
      <c r="A41" s="2">
        <v>13</v>
      </c>
      <c r="C41" s="79" t="s">
        <v>84</v>
      </c>
      <c r="E41" s="13">
        <v>11132.5</v>
      </c>
      <c r="G41" t="s">
        <v>102</v>
      </c>
      <c r="I41" s="13">
        <v>11414.5</v>
      </c>
      <c r="K41" t="s">
        <v>103</v>
      </c>
      <c r="M41" s="13">
        <v>10495.5</v>
      </c>
      <c r="O41" t="s">
        <v>121</v>
      </c>
      <c r="Q41" s="13">
        <v>12413.5</v>
      </c>
    </row>
    <row r="42" spans="1:17" ht="12.75">
      <c r="A42" s="2">
        <v>14</v>
      </c>
      <c r="C42" s="79" t="s">
        <v>97</v>
      </c>
      <c r="E42" s="13">
        <v>10984.5</v>
      </c>
      <c r="G42" t="s">
        <v>31</v>
      </c>
      <c r="I42" s="13">
        <v>11296</v>
      </c>
      <c r="K42" t="s">
        <v>29</v>
      </c>
      <c r="M42" s="13">
        <v>9994</v>
      </c>
      <c r="O42" t="s">
        <v>59</v>
      </c>
      <c r="Q42" s="13">
        <v>12107.5</v>
      </c>
    </row>
    <row r="43" spans="1:17" ht="12.75">
      <c r="A43" s="2">
        <v>15</v>
      </c>
      <c r="C43" s="79" t="s">
        <v>60</v>
      </c>
      <c r="E43" s="13">
        <v>10215.5</v>
      </c>
      <c r="G43" t="s">
        <v>22</v>
      </c>
      <c r="I43" s="13">
        <v>10814</v>
      </c>
      <c r="K43" t="s">
        <v>114</v>
      </c>
      <c r="M43" s="13">
        <v>9993.5</v>
      </c>
      <c r="O43" t="s">
        <v>103</v>
      </c>
      <c r="Q43" s="13">
        <v>11454</v>
      </c>
    </row>
    <row r="44" spans="1:17" ht="12.75">
      <c r="A44" s="2">
        <v>16</v>
      </c>
      <c r="C44" s="79" t="s">
        <v>98</v>
      </c>
      <c r="E44" s="13">
        <v>10192.5</v>
      </c>
      <c r="G44" t="s">
        <v>103</v>
      </c>
      <c r="I44" s="13">
        <v>10805.5</v>
      </c>
      <c r="K44" t="s">
        <v>55</v>
      </c>
      <c r="M44" s="13">
        <v>9210</v>
      </c>
      <c r="O44" t="s">
        <v>112</v>
      </c>
      <c r="Q44" s="13">
        <v>9490</v>
      </c>
    </row>
    <row r="45" spans="1:17" ht="12.75">
      <c r="A45" s="2">
        <v>17</v>
      </c>
      <c r="C45" s="79" t="s">
        <v>94</v>
      </c>
      <c r="E45" s="80">
        <v>8119.5</v>
      </c>
      <c r="G45" s="60" t="s">
        <v>81</v>
      </c>
      <c r="I45" s="60" t="s">
        <v>80</v>
      </c>
      <c r="K45" s="60" t="s">
        <v>81</v>
      </c>
      <c r="M45" s="60" t="s">
        <v>80</v>
      </c>
      <c r="O45" s="60" t="s">
        <v>81</v>
      </c>
      <c r="Q45" s="60" t="s">
        <v>80</v>
      </c>
    </row>
    <row r="47" ht="12.75">
      <c r="M47" s="25"/>
    </row>
    <row r="48" ht="12.75">
      <c r="M48" s="25"/>
    </row>
  </sheetData>
  <mergeCells count="8">
    <mergeCell ref="O1:Q1"/>
    <mergeCell ref="C25:E25"/>
    <mergeCell ref="C1:E1"/>
    <mergeCell ref="G1:I1"/>
    <mergeCell ref="K1:M1"/>
    <mergeCell ref="G25:I25"/>
    <mergeCell ref="K25:M25"/>
    <mergeCell ref="O25:Q25"/>
  </mergeCells>
  <printOptions horizontalCentered="1"/>
  <pageMargins left="0.25" right="0.25" top="0.7" bottom="0.5" header="0.34" footer="0.5"/>
  <pageSetup fitToHeight="1" fitToWidth="1" horizontalDpi="600" verticalDpi="600" orientation="landscape" scale="89" r:id="rId1"/>
  <headerFooter alignWithMargins="0">
    <oddHeader>&amp;C&amp;"Times New Roman,Bold"&amp;14Fantasy Basketball Season Standings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J45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12" customWidth="1"/>
    <col min="2" max="2" width="15.7109375" style="5" customWidth="1"/>
    <col min="3" max="3" width="6.7109375" style="5" customWidth="1"/>
    <col min="4" max="14" width="8.7109375" style="5" customWidth="1"/>
    <col min="15" max="15" width="9.7109375" style="5" customWidth="1"/>
    <col min="16" max="16" width="1.7109375" style="5" customWidth="1"/>
    <col min="17" max="16384" width="9.140625" style="5" customWidth="1"/>
  </cols>
  <sheetData>
    <row r="1" spans="1:15" s="17" customFormat="1" ht="12.75" customHeight="1">
      <c r="A1" s="52" t="s">
        <v>4</v>
      </c>
      <c r="B1" s="55" t="s">
        <v>5</v>
      </c>
      <c r="C1" s="56" t="s">
        <v>18</v>
      </c>
      <c r="D1" s="57" t="s">
        <v>6</v>
      </c>
      <c r="E1" s="57" t="s">
        <v>7</v>
      </c>
      <c r="F1" s="57" t="s">
        <v>8</v>
      </c>
      <c r="G1" s="57" t="s">
        <v>9</v>
      </c>
      <c r="H1" s="57" t="s">
        <v>10</v>
      </c>
      <c r="I1" s="57" t="s">
        <v>11</v>
      </c>
      <c r="J1" s="57" t="s">
        <v>12</v>
      </c>
      <c r="K1" s="57" t="s">
        <v>13</v>
      </c>
      <c r="L1" s="57" t="s">
        <v>14</v>
      </c>
      <c r="M1" s="57" t="s">
        <v>15</v>
      </c>
      <c r="N1" s="57" t="s">
        <v>16</v>
      </c>
      <c r="O1" s="57" t="s">
        <v>17</v>
      </c>
    </row>
    <row r="2" spans="1:15" ht="7.5" customHeight="1">
      <c r="A2" s="11"/>
      <c r="B2" s="7"/>
      <c r="C2" s="4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8" ht="12.75" customHeight="1">
      <c r="A3" s="11">
        <v>1</v>
      </c>
      <c r="B3" s="61" t="s">
        <v>19</v>
      </c>
      <c r="C3" s="4">
        <v>650</v>
      </c>
      <c r="D3" s="4">
        <v>8578</v>
      </c>
      <c r="E3" s="8">
        <v>3789</v>
      </c>
      <c r="F3" s="8">
        <v>2613</v>
      </c>
      <c r="G3" s="4">
        <v>2000</v>
      </c>
      <c r="H3" s="4">
        <v>1699</v>
      </c>
      <c r="I3" s="4">
        <v>574</v>
      </c>
      <c r="J3" s="8">
        <v>4600</v>
      </c>
      <c r="K3" s="4">
        <v>2158</v>
      </c>
      <c r="L3" s="4">
        <v>764</v>
      </c>
      <c r="M3" s="4">
        <v>555</v>
      </c>
      <c r="N3" s="4">
        <v>1464</v>
      </c>
      <c r="O3" s="19">
        <v>15383</v>
      </c>
      <c r="R3" s="62"/>
    </row>
    <row r="4" spans="1:18" ht="12.75" customHeight="1">
      <c r="A4" s="11">
        <v>2</v>
      </c>
      <c r="B4" s="61" t="s">
        <v>55</v>
      </c>
      <c r="C4" s="8">
        <v>656</v>
      </c>
      <c r="D4" s="4">
        <v>7948</v>
      </c>
      <c r="E4" s="4">
        <v>3630</v>
      </c>
      <c r="F4" s="4">
        <v>2598</v>
      </c>
      <c r="G4" s="8">
        <v>2089</v>
      </c>
      <c r="H4" s="8">
        <v>2413</v>
      </c>
      <c r="I4" s="8">
        <v>983</v>
      </c>
      <c r="J4" s="4">
        <v>3702</v>
      </c>
      <c r="K4" s="4">
        <v>1875</v>
      </c>
      <c r="L4" s="8">
        <v>788</v>
      </c>
      <c r="M4" s="4">
        <v>390</v>
      </c>
      <c r="N4" s="4">
        <v>1185</v>
      </c>
      <c r="O4" s="13">
        <v>14666.5</v>
      </c>
      <c r="R4" s="62"/>
    </row>
    <row r="5" spans="1:18" ht="12.75" customHeight="1">
      <c r="A5" s="11">
        <v>3</v>
      </c>
      <c r="B5" s="61" t="s">
        <v>22</v>
      </c>
      <c r="C5" s="4">
        <v>634</v>
      </c>
      <c r="D5" s="4">
        <v>7938</v>
      </c>
      <c r="E5" s="4">
        <v>3679</v>
      </c>
      <c r="F5" s="4">
        <v>2435</v>
      </c>
      <c r="G5" s="4">
        <v>1738</v>
      </c>
      <c r="H5" s="4">
        <v>1383</v>
      </c>
      <c r="I5" s="4">
        <v>508</v>
      </c>
      <c r="J5" s="4">
        <v>3753</v>
      </c>
      <c r="K5" s="8">
        <v>2427</v>
      </c>
      <c r="L5" s="4">
        <v>647</v>
      </c>
      <c r="M5" s="8">
        <v>620</v>
      </c>
      <c r="N5" s="4">
        <v>1435</v>
      </c>
      <c r="O5" s="13">
        <v>14405</v>
      </c>
      <c r="R5" s="62"/>
    </row>
    <row r="6" spans="1:18" ht="12.75" customHeight="1">
      <c r="A6" s="11">
        <v>4</v>
      </c>
      <c r="B6" s="61" t="s">
        <v>52</v>
      </c>
      <c r="C6" s="4">
        <v>654</v>
      </c>
      <c r="D6" s="4">
        <v>7831</v>
      </c>
      <c r="E6" s="4">
        <v>3720</v>
      </c>
      <c r="F6" s="4">
        <v>2428</v>
      </c>
      <c r="G6" s="4">
        <v>1896</v>
      </c>
      <c r="H6" s="4">
        <v>985</v>
      </c>
      <c r="I6" s="4">
        <v>362</v>
      </c>
      <c r="J6" s="4">
        <v>3681</v>
      </c>
      <c r="K6" s="4">
        <v>2141</v>
      </c>
      <c r="L6" s="4">
        <v>636</v>
      </c>
      <c r="M6" s="4">
        <v>444</v>
      </c>
      <c r="N6" s="4">
        <v>1323</v>
      </c>
      <c r="O6" s="13">
        <v>14035.5</v>
      </c>
      <c r="R6" s="62"/>
    </row>
    <row r="7" spans="1:18" ht="12.75" customHeight="1">
      <c r="A7" s="11">
        <v>5</v>
      </c>
      <c r="B7" s="61" t="s">
        <v>31</v>
      </c>
      <c r="C7" s="4">
        <v>650</v>
      </c>
      <c r="D7" s="4">
        <v>8282</v>
      </c>
      <c r="E7" s="4">
        <v>3585</v>
      </c>
      <c r="F7" s="4">
        <v>2091</v>
      </c>
      <c r="G7" s="4">
        <v>1602</v>
      </c>
      <c r="H7" s="4">
        <v>1771</v>
      </c>
      <c r="I7" s="4">
        <v>609</v>
      </c>
      <c r="J7" s="4">
        <v>4055</v>
      </c>
      <c r="K7" s="4">
        <v>1931</v>
      </c>
      <c r="L7" s="4">
        <v>660</v>
      </c>
      <c r="M7" s="4">
        <v>527</v>
      </c>
      <c r="N7" s="4">
        <v>1301</v>
      </c>
      <c r="O7" s="13">
        <v>13847</v>
      </c>
      <c r="R7" s="62"/>
    </row>
    <row r="8" spans="1:18" ht="12.75" customHeight="1">
      <c r="A8" s="11">
        <v>6</v>
      </c>
      <c r="B8" s="61" t="s">
        <v>58</v>
      </c>
      <c r="C8" s="8">
        <v>656</v>
      </c>
      <c r="D8" s="8">
        <v>8630</v>
      </c>
      <c r="E8" s="4">
        <v>3720</v>
      </c>
      <c r="F8" s="4">
        <v>2399</v>
      </c>
      <c r="G8" s="4">
        <v>1783</v>
      </c>
      <c r="H8" s="4">
        <v>1054</v>
      </c>
      <c r="I8" s="4">
        <v>321</v>
      </c>
      <c r="J8" s="4">
        <v>3898</v>
      </c>
      <c r="K8" s="4">
        <v>1884</v>
      </c>
      <c r="L8" s="4">
        <v>676</v>
      </c>
      <c r="M8" s="4">
        <v>433</v>
      </c>
      <c r="N8" s="4">
        <v>1371</v>
      </c>
      <c r="O8" s="13">
        <v>13410</v>
      </c>
      <c r="R8" s="62"/>
    </row>
    <row r="9" spans="1:18" ht="12.75" customHeight="1">
      <c r="A9" s="11">
        <v>7</v>
      </c>
      <c r="B9" s="61" t="s">
        <v>29</v>
      </c>
      <c r="C9" s="4">
        <v>655</v>
      </c>
      <c r="D9" s="4">
        <v>7113</v>
      </c>
      <c r="E9" s="4">
        <v>3318</v>
      </c>
      <c r="F9" s="4">
        <v>2411</v>
      </c>
      <c r="G9" s="4">
        <v>1761</v>
      </c>
      <c r="H9" s="4">
        <v>1294</v>
      </c>
      <c r="I9" s="4">
        <v>501</v>
      </c>
      <c r="J9" s="4">
        <v>3614</v>
      </c>
      <c r="K9" s="4">
        <v>1929</v>
      </c>
      <c r="L9" s="4">
        <v>605</v>
      </c>
      <c r="M9" s="4">
        <v>599</v>
      </c>
      <c r="N9" s="4">
        <v>1264</v>
      </c>
      <c r="O9" s="13">
        <v>13362.5</v>
      </c>
      <c r="R9" s="62"/>
    </row>
    <row r="10" spans="1:18" ht="12.75" customHeight="1">
      <c r="A10" s="11">
        <v>8</v>
      </c>
      <c r="B10" s="61" t="s">
        <v>60</v>
      </c>
      <c r="C10" s="4">
        <v>652</v>
      </c>
      <c r="D10" s="4">
        <v>7458</v>
      </c>
      <c r="E10" s="4">
        <v>3359</v>
      </c>
      <c r="F10" s="4">
        <v>1849</v>
      </c>
      <c r="G10" s="4">
        <v>1408</v>
      </c>
      <c r="H10" s="4">
        <v>1145</v>
      </c>
      <c r="I10" s="4">
        <v>411</v>
      </c>
      <c r="J10" s="4">
        <v>4005</v>
      </c>
      <c r="K10" s="4">
        <v>1735</v>
      </c>
      <c r="L10" s="4">
        <v>717</v>
      </c>
      <c r="M10" s="4">
        <v>514</v>
      </c>
      <c r="N10" s="4">
        <v>1116</v>
      </c>
      <c r="O10" s="13">
        <v>13353</v>
      </c>
      <c r="R10" s="62"/>
    </row>
    <row r="11" spans="1:18" ht="12.75" customHeight="1">
      <c r="A11" s="11">
        <v>9</v>
      </c>
      <c r="B11" s="61" t="s">
        <v>28</v>
      </c>
      <c r="C11" s="4">
        <v>637</v>
      </c>
      <c r="D11" s="4">
        <v>6842</v>
      </c>
      <c r="E11" s="4">
        <v>3065</v>
      </c>
      <c r="F11" s="4">
        <v>1901</v>
      </c>
      <c r="G11" s="4">
        <v>1491</v>
      </c>
      <c r="H11" s="4">
        <v>1179</v>
      </c>
      <c r="I11" s="4">
        <v>390</v>
      </c>
      <c r="J11" s="4">
        <v>3489</v>
      </c>
      <c r="K11" s="4">
        <v>2212</v>
      </c>
      <c r="L11" s="4">
        <v>664</v>
      </c>
      <c r="M11" s="4">
        <v>442</v>
      </c>
      <c r="N11" s="4">
        <v>1166</v>
      </c>
      <c r="O11" s="13">
        <v>12664.5</v>
      </c>
      <c r="R11" s="62"/>
    </row>
    <row r="12" spans="1:18" ht="12.75" customHeight="1">
      <c r="A12" s="11">
        <v>10</v>
      </c>
      <c r="B12" s="61" t="s">
        <v>30</v>
      </c>
      <c r="C12" s="4">
        <v>616</v>
      </c>
      <c r="D12" s="4">
        <v>6988</v>
      </c>
      <c r="E12" s="4">
        <v>3113</v>
      </c>
      <c r="F12" s="4">
        <v>1953</v>
      </c>
      <c r="G12" s="4">
        <v>1545</v>
      </c>
      <c r="H12" s="4">
        <v>1057</v>
      </c>
      <c r="I12" s="4">
        <v>393</v>
      </c>
      <c r="J12" s="4">
        <v>3653</v>
      </c>
      <c r="K12" s="4">
        <v>1593</v>
      </c>
      <c r="L12" s="4">
        <v>592</v>
      </c>
      <c r="M12" s="4">
        <v>537</v>
      </c>
      <c r="N12" s="4">
        <v>1033</v>
      </c>
      <c r="O12" s="13">
        <v>12493.5</v>
      </c>
      <c r="R12" s="62"/>
    </row>
    <row r="13" spans="1:18" ht="12.75" customHeight="1">
      <c r="A13" s="11">
        <v>11</v>
      </c>
      <c r="B13" s="61" t="s">
        <v>24</v>
      </c>
      <c r="C13" s="4">
        <v>646</v>
      </c>
      <c r="D13" s="4">
        <v>6683</v>
      </c>
      <c r="E13" s="4">
        <v>3015</v>
      </c>
      <c r="F13" s="4">
        <v>1713</v>
      </c>
      <c r="G13" s="4">
        <v>1325</v>
      </c>
      <c r="H13" s="4">
        <v>1502</v>
      </c>
      <c r="I13" s="4">
        <v>541</v>
      </c>
      <c r="J13" s="4">
        <v>3512</v>
      </c>
      <c r="K13" s="4">
        <v>2231</v>
      </c>
      <c r="L13" s="4">
        <v>628</v>
      </c>
      <c r="M13" s="4">
        <v>358</v>
      </c>
      <c r="N13" s="4">
        <v>1135</v>
      </c>
      <c r="O13" s="13">
        <v>12448</v>
      </c>
      <c r="R13" s="62"/>
    </row>
    <row r="14" spans="1:18" ht="12.75" customHeight="1">
      <c r="A14" s="11">
        <v>12</v>
      </c>
      <c r="B14" s="61" t="s">
        <v>21</v>
      </c>
      <c r="C14" s="4">
        <v>638</v>
      </c>
      <c r="D14" s="4">
        <v>7012</v>
      </c>
      <c r="E14" s="4">
        <v>3176</v>
      </c>
      <c r="F14" s="4">
        <v>2286</v>
      </c>
      <c r="G14" s="4">
        <v>1655</v>
      </c>
      <c r="H14" s="4">
        <v>839</v>
      </c>
      <c r="I14" s="4">
        <v>290</v>
      </c>
      <c r="J14" s="4">
        <v>3438</v>
      </c>
      <c r="K14" s="4">
        <v>2075</v>
      </c>
      <c r="L14" s="4">
        <v>589</v>
      </c>
      <c r="M14" s="4">
        <v>395</v>
      </c>
      <c r="N14" s="4">
        <v>1102</v>
      </c>
      <c r="O14" s="13">
        <v>12442.5</v>
      </c>
      <c r="R14" s="62"/>
    </row>
    <row r="15" spans="1:18" ht="12.75" customHeight="1">
      <c r="A15" s="11">
        <v>13</v>
      </c>
      <c r="B15" s="61" t="s">
        <v>20</v>
      </c>
      <c r="C15" s="4">
        <v>625</v>
      </c>
      <c r="D15" s="4">
        <v>6233</v>
      </c>
      <c r="E15" s="4">
        <v>2881</v>
      </c>
      <c r="F15" s="4">
        <v>1970</v>
      </c>
      <c r="G15" s="4">
        <v>1436</v>
      </c>
      <c r="H15" s="4">
        <v>715</v>
      </c>
      <c r="I15" s="4">
        <v>215</v>
      </c>
      <c r="J15" s="4">
        <v>3639</v>
      </c>
      <c r="K15" s="4">
        <v>1688</v>
      </c>
      <c r="L15" s="4">
        <v>599</v>
      </c>
      <c r="M15" s="4">
        <v>590</v>
      </c>
      <c r="N15" s="8">
        <v>1021</v>
      </c>
      <c r="O15" s="13">
        <v>12154</v>
      </c>
      <c r="R15" s="62"/>
    </row>
    <row r="16" spans="1:18" ht="12.75" customHeight="1">
      <c r="A16" s="11">
        <v>14</v>
      </c>
      <c r="B16" s="61" t="s">
        <v>59</v>
      </c>
      <c r="C16" s="4">
        <v>634</v>
      </c>
      <c r="D16" s="4">
        <v>6391</v>
      </c>
      <c r="E16" s="4">
        <v>2828</v>
      </c>
      <c r="F16" s="4">
        <v>2133</v>
      </c>
      <c r="G16" s="4">
        <v>1657</v>
      </c>
      <c r="H16" s="4">
        <v>955</v>
      </c>
      <c r="I16" s="4">
        <v>328</v>
      </c>
      <c r="J16" s="4">
        <v>3588</v>
      </c>
      <c r="K16" s="4">
        <v>1648</v>
      </c>
      <c r="L16" s="4">
        <v>574</v>
      </c>
      <c r="M16" s="4">
        <v>474</v>
      </c>
      <c r="N16" s="4">
        <v>1119</v>
      </c>
      <c r="O16" s="13">
        <v>11834.5</v>
      </c>
      <c r="R16" s="62"/>
    </row>
    <row r="17" spans="1:18" ht="12.75" customHeight="1">
      <c r="A17" s="11">
        <v>15</v>
      </c>
      <c r="B17" s="61" t="s">
        <v>25</v>
      </c>
      <c r="C17" s="4">
        <v>623</v>
      </c>
      <c r="D17" s="4">
        <v>6602</v>
      </c>
      <c r="E17" s="4">
        <v>2945</v>
      </c>
      <c r="F17" s="4">
        <v>2136</v>
      </c>
      <c r="G17" s="4">
        <v>1580</v>
      </c>
      <c r="H17" s="4">
        <v>853</v>
      </c>
      <c r="I17" s="4">
        <v>289</v>
      </c>
      <c r="J17" s="4">
        <v>3253</v>
      </c>
      <c r="K17" s="4">
        <v>1512</v>
      </c>
      <c r="L17" s="4">
        <v>610</v>
      </c>
      <c r="M17" s="4">
        <v>588</v>
      </c>
      <c r="N17" s="4">
        <v>1066</v>
      </c>
      <c r="O17" s="13">
        <v>11747.5</v>
      </c>
      <c r="R17" s="62"/>
    </row>
    <row r="18" spans="1:18" ht="12.75" customHeight="1">
      <c r="A18" s="11">
        <v>16</v>
      </c>
      <c r="B18" s="61" t="s">
        <v>32</v>
      </c>
      <c r="C18" s="4">
        <v>592</v>
      </c>
      <c r="D18" s="4">
        <v>6514</v>
      </c>
      <c r="E18" s="4">
        <v>2959</v>
      </c>
      <c r="F18" s="4">
        <v>2513</v>
      </c>
      <c r="G18" s="4">
        <v>1948</v>
      </c>
      <c r="H18" s="4">
        <v>1091</v>
      </c>
      <c r="I18" s="4">
        <v>386</v>
      </c>
      <c r="J18" s="4">
        <v>2981</v>
      </c>
      <c r="K18" s="4">
        <v>1471</v>
      </c>
      <c r="L18" s="4">
        <v>588</v>
      </c>
      <c r="M18" s="4">
        <v>375</v>
      </c>
      <c r="N18" s="4">
        <v>1022</v>
      </c>
      <c r="O18" s="13">
        <v>11548</v>
      </c>
      <c r="R18" s="62"/>
    </row>
    <row r="19" spans="1:18" ht="12.75" customHeight="1">
      <c r="A19" s="11">
        <v>17</v>
      </c>
      <c r="B19" s="61" t="s">
        <v>57</v>
      </c>
      <c r="C19" s="4">
        <v>595</v>
      </c>
      <c r="D19" s="4">
        <v>6164</v>
      </c>
      <c r="E19" s="4">
        <v>2794</v>
      </c>
      <c r="F19" s="4">
        <v>1850</v>
      </c>
      <c r="G19" s="4">
        <v>1428</v>
      </c>
      <c r="H19" s="4">
        <v>1234</v>
      </c>
      <c r="I19" s="4">
        <v>460</v>
      </c>
      <c r="J19" s="4">
        <v>3265</v>
      </c>
      <c r="K19" s="4">
        <v>1662</v>
      </c>
      <c r="L19" s="4">
        <v>550</v>
      </c>
      <c r="M19" s="4">
        <v>324</v>
      </c>
      <c r="N19" s="4">
        <v>1044</v>
      </c>
      <c r="O19" s="13">
        <v>11211</v>
      </c>
      <c r="R19" s="62"/>
    </row>
    <row r="20" spans="1:18" ht="12.75" customHeight="1">
      <c r="A20" s="11">
        <v>18</v>
      </c>
      <c r="B20" s="61" t="s">
        <v>33</v>
      </c>
      <c r="C20" s="4">
        <v>575</v>
      </c>
      <c r="D20" s="4">
        <v>6542</v>
      </c>
      <c r="E20" s="4">
        <v>3001</v>
      </c>
      <c r="F20" s="4">
        <v>1856</v>
      </c>
      <c r="G20" s="4">
        <v>1471</v>
      </c>
      <c r="H20" s="4">
        <v>1177</v>
      </c>
      <c r="I20" s="4">
        <v>442</v>
      </c>
      <c r="J20" s="4">
        <v>2828</v>
      </c>
      <c r="K20" s="4">
        <v>1191</v>
      </c>
      <c r="L20" s="4">
        <v>545</v>
      </c>
      <c r="M20" s="4">
        <v>346</v>
      </c>
      <c r="N20" s="4">
        <v>921</v>
      </c>
      <c r="O20" s="13">
        <v>10832</v>
      </c>
      <c r="R20" s="62"/>
    </row>
    <row r="21" spans="1:18" ht="12.75" customHeight="1">
      <c r="A21" s="11">
        <v>19</v>
      </c>
      <c r="B21" s="61" t="s">
        <v>23</v>
      </c>
      <c r="C21" s="4">
        <v>578</v>
      </c>
      <c r="D21" s="4">
        <v>4673</v>
      </c>
      <c r="E21" s="4">
        <v>2020</v>
      </c>
      <c r="F21" s="4">
        <v>1585</v>
      </c>
      <c r="G21" s="4">
        <v>1218</v>
      </c>
      <c r="H21" s="4">
        <v>647</v>
      </c>
      <c r="I21" s="4">
        <v>209</v>
      </c>
      <c r="J21" s="4">
        <v>3343</v>
      </c>
      <c r="K21" s="4">
        <v>1650</v>
      </c>
      <c r="L21" s="4">
        <v>567</v>
      </c>
      <c r="M21" s="4">
        <v>264</v>
      </c>
      <c r="N21" s="4">
        <v>931</v>
      </c>
      <c r="O21" s="13">
        <v>9681</v>
      </c>
      <c r="R21" s="62"/>
    </row>
    <row r="22" ht="12.75" customHeight="1"/>
    <row r="23" spans="1:62" ht="12.75" customHeight="1">
      <c r="A23" s="58" t="s">
        <v>45</v>
      </c>
      <c r="B23" s="59"/>
      <c r="C23" s="59"/>
      <c r="D23" s="57" t="s">
        <v>34</v>
      </c>
      <c r="E23" s="57" t="s">
        <v>35</v>
      </c>
      <c r="F23" s="57" t="s">
        <v>36</v>
      </c>
      <c r="G23" s="57" t="s">
        <v>37</v>
      </c>
      <c r="H23" s="57" t="s">
        <v>38</v>
      </c>
      <c r="I23" s="57" t="s">
        <v>39</v>
      </c>
      <c r="J23" s="57" t="s">
        <v>41</v>
      </c>
      <c r="K23" s="57" t="s">
        <v>42</v>
      </c>
      <c r="L23" s="57" t="s">
        <v>40</v>
      </c>
      <c r="M23" s="57" t="s">
        <v>43</v>
      </c>
      <c r="N23" s="57" t="s">
        <v>44</v>
      </c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</row>
    <row r="24" ht="7.5" customHeight="1"/>
    <row r="25" spans="2:14" ht="12.75" customHeight="1">
      <c r="B25" s="61" t="s">
        <v>19</v>
      </c>
      <c r="D25" s="15">
        <f aca="true" t="shared" si="0" ref="D25:D43">+E3/D3</f>
        <v>0.44171135462811845</v>
      </c>
      <c r="E25" s="15">
        <f aca="true" t="shared" si="1" ref="E25:E43">+G3/F3</f>
        <v>0.7654037504783774</v>
      </c>
      <c r="F25" s="15">
        <f aca="true" t="shared" si="2" ref="F25:F43">+I3/H3</f>
        <v>0.33784579164214246</v>
      </c>
      <c r="G25" s="16">
        <f aca="true" t="shared" si="3" ref="G25:G43">+(E3*2+G3+I3)/C3</f>
        <v>15.618461538461538</v>
      </c>
      <c r="H25" s="20">
        <f aca="true" t="shared" si="4" ref="H25:H43">+J3/C3</f>
        <v>7.076923076923077</v>
      </c>
      <c r="I25" s="16">
        <f aca="true" t="shared" si="5" ref="I25:I43">+K3/C3</f>
        <v>3.32</v>
      </c>
      <c r="J25" s="16">
        <f aca="true" t="shared" si="6" ref="J25:J43">+L3/C3</f>
        <v>1.1753846153846155</v>
      </c>
      <c r="K25" s="16">
        <f aca="true" t="shared" si="7" ref="K25:K43">+M3/C3</f>
        <v>0.8538461538461538</v>
      </c>
      <c r="L25" s="16">
        <f aca="true" t="shared" si="8" ref="L25:L43">+N3/C3</f>
        <v>2.252307692307692</v>
      </c>
      <c r="M25" s="16">
        <f aca="true" t="shared" si="9" ref="M25:M43">+K3/N3</f>
        <v>1.4740437158469946</v>
      </c>
      <c r="N25" s="20">
        <f aca="true" t="shared" si="10" ref="N25:N43">+O3/C3</f>
        <v>23.666153846153847</v>
      </c>
    </row>
    <row r="26" spans="2:14" ht="12.75" customHeight="1">
      <c r="B26" s="61" t="s">
        <v>55</v>
      </c>
      <c r="D26" s="15">
        <f t="shared" si="0"/>
        <v>0.4567186713638651</v>
      </c>
      <c r="E26" s="22">
        <f t="shared" si="1"/>
        <v>0.8040800615858352</v>
      </c>
      <c r="F26" s="22">
        <f t="shared" si="2"/>
        <v>0.4073767094902611</v>
      </c>
      <c r="G26" s="20">
        <f t="shared" si="3"/>
        <v>15.75</v>
      </c>
      <c r="H26" s="16">
        <f t="shared" si="4"/>
        <v>5.6432926829268295</v>
      </c>
      <c r="I26" s="16">
        <f t="shared" si="5"/>
        <v>2.8582317073170733</v>
      </c>
      <c r="J26" s="20">
        <f t="shared" si="6"/>
        <v>1.201219512195122</v>
      </c>
      <c r="K26" s="16">
        <f t="shared" si="7"/>
        <v>0.5945121951219512</v>
      </c>
      <c r="L26" s="16">
        <f t="shared" si="8"/>
        <v>1.8064024390243902</v>
      </c>
      <c r="M26" s="16">
        <f t="shared" si="9"/>
        <v>1.5822784810126582</v>
      </c>
      <c r="N26" s="16">
        <f t="shared" si="10"/>
        <v>22.357469512195124</v>
      </c>
    </row>
    <row r="27" spans="2:14" ht="12.75" customHeight="1">
      <c r="B27" s="61" t="s">
        <v>22</v>
      </c>
      <c r="D27" s="15">
        <f t="shared" si="0"/>
        <v>0.463466868228773</v>
      </c>
      <c r="E27" s="15">
        <f t="shared" si="1"/>
        <v>0.7137577002053388</v>
      </c>
      <c r="F27" s="15">
        <f t="shared" si="2"/>
        <v>0.3673174258857556</v>
      </c>
      <c r="G27" s="16">
        <f t="shared" si="3"/>
        <v>15.14826498422713</v>
      </c>
      <c r="H27" s="16">
        <f t="shared" si="4"/>
        <v>5.919558359621451</v>
      </c>
      <c r="I27" s="20">
        <f t="shared" si="5"/>
        <v>3.82807570977918</v>
      </c>
      <c r="J27" s="16">
        <f t="shared" si="6"/>
        <v>1.0205047318611988</v>
      </c>
      <c r="K27" s="20">
        <f t="shared" si="7"/>
        <v>0.9779179810725552</v>
      </c>
      <c r="L27" s="16">
        <f t="shared" si="8"/>
        <v>2.2634069400630916</v>
      </c>
      <c r="M27" s="16">
        <f t="shared" si="9"/>
        <v>1.6912891986062717</v>
      </c>
      <c r="N27" s="16">
        <f t="shared" si="10"/>
        <v>22.72082018927445</v>
      </c>
    </row>
    <row r="28" spans="2:14" ht="12.75" customHeight="1">
      <c r="B28" s="61" t="s">
        <v>52</v>
      </c>
      <c r="D28" s="22">
        <f t="shared" si="0"/>
        <v>0.475035116843315</v>
      </c>
      <c r="E28" s="15">
        <f t="shared" si="1"/>
        <v>0.7808896210873146</v>
      </c>
      <c r="F28" s="15">
        <f t="shared" si="2"/>
        <v>0.36751269035532996</v>
      </c>
      <c r="G28" s="16">
        <f t="shared" si="3"/>
        <v>14.82874617737003</v>
      </c>
      <c r="H28" s="16">
        <f t="shared" si="4"/>
        <v>5.628440366972477</v>
      </c>
      <c r="I28" s="16">
        <f t="shared" si="5"/>
        <v>3.2737003058103977</v>
      </c>
      <c r="J28" s="16">
        <f t="shared" si="6"/>
        <v>0.9724770642201835</v>
      </c>
      <c r="K28" s="16">
        <f t="shared" si="7"/>
        <v>0.6788990825688074</v>
      </c>
      <c r="L28" s="16">
        <f t="shared" si="8"/>
        <v>2.022935779816514</v>
      </c>
      <c r="M28" s="16">
        <f t="shared" si="9"/>
        <v>1.618291761148904</v>
      </c>
      <c r="N28" s="16">
        <f t="shared" si="10"/>
        <v>21.461009174311926</v>
      </c>
    </row>
    <row r="29" spans="2:14" ht="12.75" customHeight="1">
      <c r="B29" s="61" t="s">
        <v>31</v>
      </c>
      <c r="D29" s="15">
        <f t="shared" si="0"/>
        <v>0.43286645737744506</v>
      </c>
      <c r="E29" s="15">
        <f t="shared" si="1"/>
        <v>0.7661406025824964</v>
      </c>
      <c r="F29" s="15">
        <f t="shared" si="2"/>
        <v>0.3438735177865613</v>
      </c>
      <c r="G29" s="16">
        <f t="shared" si="3"/>
        <v>14.432307692307692</v>
      </c>
      <c r="H29" s="16">
        <f t="shared" si="4"/>
        <v>6.2384615384615385</v>
      </c>
      <c r="I29" s="16">
        <f t="shared" si="5"/>
        <v>2.9707692307692306</v>
      </c>
      <c r="J29" s="16">
        <f t="shared" si="6"/>
        <v>1.0153846153846153</v>
      </c>
      <c r="K29" s="16">
        <f t="shared" si="7"/>
        <v>0.8107692307692308</v>
      </c>
      <c r="L29" s="16">
        <f t="shared" si="8"/>
        <v>2.0015384615384617</v>
      </c>
      <c r="M29" s="16">
        <f t="shared" si="9"/>
        <v>1.4842428900845503</v>
      </c>
      <c r="N29" s="16">
        <f t="shared" si="10"/>
        <v>21.303076923076922</v>
      </c>
    </row>
    <row r="30" spans="2:14" ht="12.75" customHeight="1">
      <c r="B30" s="61" t="s">
        <v>58</v>
      </c>
      <c r="D30" s="15">
        <f t="shared" si="0"/>
        <v>0.43105446118192353</v>
      </c>
      <c r="E30" s="15">
        <f t="shared" si="1"/>
        <v>0.7432263443101292</v>
      </c>
      <c r="F30" s="15">
        <f t="shared" si="2"/>
        <v>0.3045540796963947</v>
      </c>
      <c r="G30" s="16">
        <f t="shared" si="3"/>
        <v>14.548780487804878</v>
      </c>
      <c r="H30" s="16">
        <f t="shared" si="4"/>
        <v>5.942073170731708</v>
      </c>
      <c r="I30" s="16">
        <f t="shared" si="5"/>
        <v>2.8719512195121952</v>
      </c>
      <c r="J30" s="16">
        <f t="shared" si="6"/>
        <v>1.0304878048780488</v>
      </c>
      <c r="K30" s="16">
        <f t="shared" si="7"/>
        <v>0.6600609756097561</v>
      </c>
      <c r="L30" s="16">
        <f t="shared" si="8"/>
        <v>2.089939024390244</v>
      </c>
      <c r="M30" s="16">
        <f t="shared" si="9"/>
        <v>1.37417943107221</v>
      </c>
      <c r="N30" s="16">
        <f t="shared" si="10"/>
        <v>20.442073170731707</v>
      </c>
    </row>
    <row r="31" spans="2:14" ht="12.75" customHeight="1">
      <c r="B31" s="61" t="s">
        <v>29</v>
      </c>
      <c r="D31" s="15">
        <f t="shared" si="0"/>
        <v>0.4664698439477014</v>
      </c>
      <c r="E31" s="15">
        <f t="shared" si="1"/>
        <v>0.7304023226876815</v>
      </c>
      <c r="F31" s="15">
        <f t="shared" si="2"/>
        <v>0.38717156105100464</v>
      </c>
      <c r="G31" s="16">
        <f t="shared" si="3"/>
        <v>13.584732824427482</v>
      </c>
      <c r="H31" s="16">
        <f t="shared" si="4"/>
        <v>5.517557251908397</v>
      </c>
      <c r="I31" s="16">
        <f t="shared" si="5"/>
        <v>2.9450381679389315</v>
      </c>
      <c r="J31" s="16">
        <f t="shared" si="6"/>
        <v>0.9236641221374046</v>
      </c>
      <c r="K31" s="16">
        <f t="shared" si="7"/>
        <v>0.9145038167938931</v>
      </c>
      <c r="L31" s="16">
        <f t="shared" si="8"/>
        <v>1.9297709923664121</v>
      </c>
      <c r="M31" s="16">
        <f t="shared" si="9"/>
        <v>1.5261075949367089</v>
      </c>
      <c r="N31" s="16">
        <f t="shared" si="10"/>
        <v>20.400763358778626</v>
      </c>
    </row>
    <row r="32" spans="2:14" ht="12.75" customHeight="1">
      <c r="B32" s="61" t="s">
        <v>60</v>
      </c>
      <c r="D32" s="15">
        <f t="shared" si="0"/>
        <v>0.4503888441941539</v>
      </c>
      <c r="E32" s="15">
        <f t="shared" si="1"/>
        <v>0.7614926987560844</v>
      </c>
      <c r="F32" s="15">
        <f t="shared" si="2"/>
        <v>0.3589519650655022</v>
      </c>
      <c r="G32" s="16">
        <f t="shared" si="3"/>
        <v>13.093558282208589</v>
      </c>
      <c r="H32" s="16">
        <f t="shared" si="4"/>
        <v>6.142638036809816</v>
      </c>
      <c r="I32" s="16">
        <f t="shared" si="5"/>
        <v>2.661042944785276</v>
      </c>
      <c r="J32" s="16">
        <f t="shared" si="6"/>
        <v>1.0996932515337423</v>
      </c>
      <c r="K32" s="16">
        <f t="shared" si="7"/>
        <v>0.7883435582822086</v>
      </c>
      <c r="L32" s="20">
        <f t="shared" si="8"/>
        <v>1.7116564417177915</v>
      </c>
      <c r="M32" s="16">
        <f t="shared" si="9"/>
        <v>1.5546594982078854</v>
      </c>
      <c r="N32" s="16">
        <f t="shared" si="10"/>
        <v>20.48006134969325</v>
      </c>
    </row>
    <row r="33" spans="2:14" ht="12.75" customHeight="1">
      <c r="B33" s="61" t="s">
        <v>28</v>
      </c>
      <c r="D33" s="15">
        <f t="shared" si="0"/>
        <v>0.44796843028354283</v>
      </c>
      <c r="E33" s="15">
        <f t="shared" si="1"/>
        <v>0.7843240399789585</v>
      </c>
      <c r="F33" s="15">
        <f t="shared" si="2"/>
        <v>0.33078880407124683</v>
      </c>
      <c r="G33" s="16">
        <f t="shared" si="3"/>
        <v>12.576138147566718</v>
      </c>
      <c r="H33" s="16">
        <f t="shared" si="4"/>
        <v>5.47723704866562</v>
      </c>
      <c r="I33" s="16">
        <f t="shared" si="5"/>
        <v>3.4725274725274726</v>
      </c>
      <c r="J33" s="16">
        <f t="shared" si="6"/>
        <v>1.042386185243328</v>
      </c>
      <c r="K33" s="16">
        <f t="shared" si="7"/>
        <v>0.6938775510204082</v>
      </c>
      <c r="L33" s="16">
        <f t="shared" si="8"/>
        <v>1.8304552590266876</v>
      </c>
      <c r="M33" s="16">
        <f t="shared" si="9"/>
        <v>1.8970840480274442</v>
      </c>
      <c r="N33" s="16">
        <f t="shared" si="10"/>
        <v>19.881475667189953</v>
      </c>
    </row>
    <row r="34" spans="2:14" ht="12.75" customHeight="1">
      <c r="B34" s="61" t="s">
        <v>30</v>
      </c>
      <c r="D34" s="15">
        <f t="shared" si="0"/>
        <v>0.4454779622209502</v>
      </c>
      <c r="E34" s="15">
        <f t="shared" si="1"/>
        <v>0.7910906298003072</v>
      </c>
      <c r="F34" s="15">
        <f t="shared" si="2"/>
        <v>0.3718070009460738</v>
      </c>
      <c r="G34" s="16">
        <f t="shared" si="3"/>
        <v>13.253246753246753</v>
      </c>
      <c r="H34" s="16">
        <f t="shared" si="4"/>
        <v>5.930194805194805</v>
      </c>
      <c r="I34" s="16">
        <f t="shared" si="5"/>
        <v>2.586038961038961</v>
      </c>
      <c r="J34" s="16">
        <f t="shared" si="6"/>
        <v>0.961038961038961</v>
      </c>
      <c r="K34" s="16">
        <f t="shared" si="7"/>
        <v>0.8717532467532467</v>
      </c>
      <c r="L34" s="16">
        <f t="shared" si="8"/>
        <v>1.676948051948052</v>
      </c>
      <c r="M34" s="16">
        <f t="shared" si="9"/>
        <v>1.5421103581800581</v>
      </c>
      <c r="N34" s="16">
        <f t="shared" si="10"/>
        <v>20.281655844155843</v>
      </c>
    </row>
    <row r="35" spans="2:14" ht="12.75" customHeight="1">
      <c r="B35" s="61" t="s">
        <v>24</v>
      </c>
      <c r="D35" s="15">
        <f t="shared" si="0"/>
        <v>0.4511446954960347</v>
      </c>
      <c r="E35" s="15">
        <f t="shared" si="1"/>
        <v>0.7734967892586107</v>
      </c>
      <c r="F35" s="15">
        <f t="shared" si="2"/>
        <v>0.3601864181091877</v>
      </c>
      <c r="G35" s="16">
        <f t="shared" si="3"/>
        <v>12.222910216718267</v>
      </c>
      <c r="H35" s="16">
        <f t="shared" si="4"/>
        <v>5.436532507739938</v>
      </c>
      <c r="I35" s="16">
        <f t="shared" si="5"/>
        <v>3.4535603715170278</v>
      </c>
      <c r="J35" s="16">
        <f t="shared" si="6"/>
        <v>0.9721362229102167</v>
      </c>
      <c r="K35" s="16">
        <f t="shared" si="7"/>
        <v>0.5541795665634675</v>
      </c>
      <c r="L35" s="16">
        <f t="shared" si="8"/>
        <v>1.756965944272446</v>
      </c>
      <c r="M35" s="20">
        <f t="shared" si="9"/>
        <v>1.9656387665198238</v>
      </c>
      <c r="N35" s="16">
        <f t="shared" si="10"/>
        <v>19.269349845201237</v>
      </c>
    </row>
    <row r="36" spans="2:14" ht="12.75" customHeight="1">
      <c r="B36" s="61" t="s">
        <v>21</v>
      </c>
      <c r="D36" s="15">
        <f t="shared" si="0"/>
        <v>0.452937820878494</v>
      </c>
      <c r="E36" s="15">
        <f t="shared" si="1"/>
        <v>0.7239720034995626</v>
      </c>
      <c r="F36" s="15">
        <f t="shared" si="2"/>
        <v>0.3456495828367104</v>
      </c>
      <c r="G36" s="16">
        <f t="shared" si="3"/>
        <v>13.004702194357368</v>
      </c>
      <c r="H36" s="16">
        <f t="shared" si="4"/>
        <v>5.38871473354232</v>
      </c>
      <c r="I36" s="16">
        <f t="shared" si="5"/>
        <v>3.2523510971786833</v>
      </c>
      <c r="J36" s="16">
        <f t="shared" si="6"/>
        <v>0.9231974921630094</v>
      </c>
      <c r="K36" s="16">
        <f t="shared" si="7"/>
        <v>0.6191222570532915</v>
      </c>
      <c r="L36" s="16">
        <f t="shared" si="8"/>
        <v>1.7272727272727273</v>
      </c>
      <c r="M36" s="16">
        <f t="shared" si="9"/>
        <v>1.882940108892922</v>
      </c>
      <c r="N36" s="16">
        <f t="shared" si="10"/>
        <v>19.502351097178682</v>
      </c>
    </row>
    <row r="37" spans="2:14" ht="12.75" customHeight="1">
      <c r="B37" s="61" t="s">
        <v>20</v>
      </c>
      <c r="D37" s="15">
        <f t="shared" si="0"/>
        <v>0.46221723086796085</v>
      </c>
      <c r="E37" s="15">
        <f t="shared" si="1"/>
        <v>0.7289340101522843</v>
      </c>
      <c r="F37" s="15">
        <f t="shared" si="2"/>
        <v>0.3006993006993007</v>
      </c>
      <c r="G37" s="16">
        <f t="shared" si="3"/>
        <v>11.8608</v>
      </c>
      <c r="H37" s="16">
        <f t="shared" si="4"/>
        <v>5.8224</v>
      </c>
      <c r="I37" s="16">
        <f t="shared" si="5"/>
        <v>2.7008</v>
      </c>
      <c r="J37" s="16">
        <f t="shared" si="6"/>
        <v>0.9584</v>
      </c>
      <c r="K37" s="16">
        <f t="shared" si="7"/>
        <v>0.944</v>
      </c>
      <c r="L37" s="16">
        <f t="shared" si="8"/>
        <v>1.6336</v>
      </c>
      <c r="M37" s="16">
        <f t="shared" si="9"/>
        <v>1.653281096963761</v>
      </c>
      <c r="N37" s="16">
        <f t="shared" si="10"/>
        <v>19.4464</v>
      </c>
    </row>
    <row r="38" spans="2:14" ht="12.75" customHeight="1">
      <c r="B38" s="61" t="s">
        <v>59</v>
      </c>
      <c r="D38" s="15">
        <f t="shared" si="0"/>
        <v>0.4424972617743702</v>
      </c>
      <c r="E38" s="15">
        <f t="shared" si="1"/>
        <v>0.776840131270511</v>
      </c>
      <c r="F38" s="15">
        <f t="shared" si="2"/>
        <v>0.34345549738219894</v>
      </c>
      <c r="G38" s="16">
        <f t="shared" si="3"/>
        <v>12.052050473186119</v>
      </c>
      <c r="H38" s="16">
        <f t="shared" si="4"/>
        <v>5.659305993690852</v>
      </c>
      <c r="I38" s="16">
        <f t="shared" si="5"/>
        <v>2.5993690851735014</v>
      </c>
      <c r="J38" s="16">
        <f t="shared" si="6"/>
        <v>0.9053627760252366</v>
      </c>
      <c r="K38" s="16">
        <f t="shared" si="7"/>
        <v>0.7476340694006309</v>
      </c>
      <c r="L38" s="16">
        <f t="shared" si="8"/>
        <v>1.7649842271293374</v>
      </c>
      <c r="M38" s="16">
        <f t="shared" si="9"/>
        <v>1.4727435210008937</v>
      </c>
      <c r="N38" s="16">
        <f t="shared" si="10"/>
        <v>18.66640378548896</v>
      </c>
    </row>
    <row r="39" spans="2:14" ht="12.75" customHeight="1">
      <c r="B39" s="61" t="s">
        <v>25</v>
      </c>
      <c r="D39" s="15">
        <f t="shared" si="0"/>
        <v>0.4460769463798849</v>
      </c>
      <c r="E39" s="15">
        <f t="shared" si="1"/>
        <v>0.7397003745318352</v>
      </c>
      <c r="F39" s="15">
        <f t="shared" si="2"/>
        <v>0.3388042203985932</v>
      </c>
      <c r="G39" s="16">
        <f t="shared" si="3"/>
        <v>12.454253611556982</v>
      </c>
      <c r="H39" s="16">
        <f t="shared" si="4"/>
        <v>5.221508828250402</v>
      </c>
      <c r="I39" s="16">
        <f t="shared" si="5"/>
        <v>2.4269662921348316</v>
      </c>
      <c r="J39" s="16">
        <f t="shared" si="6"/>
        <v>0.9791332263242376</v>
      </c>
      <c r="K39" s="16">
        <f t="shared" si="7"/>
        <v>0.9438202247191011</v>
      </c>
      <c r="L39" s="20">
        <f t="shared" si="8"/>
        <v>1.71107544141252</v>
      </c>
      <c r="M39" s="16">
        <f t="shared" si="9"/>
        <v>1.4183864915572233</v>
      </c>
      <c r="N39" s="16">
        <f t="shared" si="10"/>
        <v>18.85634028892456</v>
      </c>
    </row>
    <row r="40" spans="2:14" ht="12.75" customHeight="1">
      <c r="B40" s="61" t="s">
        <v>32</v>
      </c>
      <c r="D40" s="15">
        <f t="shared" si="0"/>
        <v>0.45425237949032854</v>
      </c>
      <c r="E40" s="15">
        <f t="shared" si="1"/>
        <v>0.7751691205730203</v>
      </c>
      <c r="F40" s="15">
        <f t="shared" si="2"/>
        <v>0.3538038496791934</v>
      </c>
      <c r="G40" s="16">
        <f t="shared" si="3"/>
        <v>13.93918918918919</v>
      </c>
      <c r="H40" s="16">
        <f t="shared" si="4"/>
        <v>5.035472972972973</v>
      </c>
      <c r="I40" s="16">
        <f t="shared" si="5"/>
        <v>2.4847972972972974</v>
      </c>
      <c r="J40" s="16">
        <f t="shared" si="6"/>
        <v>0.9932432432432432</v>
      </c>
      <c r="K40" s="16">
        <f t="shared" si="7"/>
        <v>0.6334459459459459</v>
      </c>
      <c r="L40" s="16">
        <f t="shared" si="8"/>
        <v>1.7263513513513513</v>
      </c>
      <c r="M40" s="16">
        <f t="shared" si="9"/>
        <v>1.439334637964775</v>
      </c>
      <c r="N40" s="16">
        <f t="shared" si="10"/>
        <v>19.506756756756758</v>
      </c>
    </row>
    <row r="41" spans="2:14" ht="12.75" customHeight="1">
      <c r="B41" s="61" t="s">
        <v>57</v>
      </c>
      <c r="D41" s="15">
        <f t="shared" si="0"/>
        <v>0.45327709279688516</v>
      </c>
      <c r="E41" s="15">
        <f t="shared" si="1"/>
        <v>0.7718918918918919</v>
      </c>
      <c r="F41" s="15">
        <f t="shared" si="2"/>
        <v>0.3727714748784441</v>
      </c>
      <c r="G41" s="16">
        <f t="shared" si="3"/>
        <v>12.564705882352941</v>
      </c>
      <c r="H41" s="16">
        <f t="shared" si="4"/>
        <v>5.487394957983193</v>
      </c>
      <c r="I41" s="16">
        <f t="shared" si="5"/>
        <v>2.7932773109243696</v>
      </c>
      <c r="J41" s="16">
        <f t="shared" si="6"/>
        <v>0.9243697478991597</v>
      </c>
      <c r="K41" s="16">
        <f t="shared" si="7"/>
        <v>0.5445378151260504</v>
      </c>
      <c r="L41" s="16">
        <f t="shared" si="8"/>
        <v>1.7546218487394958</v>
      </c>
      <c r="M41" s="16">
        <f t="shared" si="9"/>
        <v>1.5919540229885059</v>
      </c>
      <c r="N41" s="16">
        <f t="shared" si="10"/>
        <v>18.84201680672269</v>
      </c>
    </row>
    <row r="42" spans="2:14" ht="12.75" customHeight="1">
      <c r="B42" s="61" t="s">
        <v>33</v>
      </c>
      <c r="D42" s="15">
        <f t="shared" si="0"/>
        <v>0.4587282176704372</v>
      </c>
      <c r="E42" s="15">
        <f t="shared" si="1"/>
        <v>0.7925646551724138</v>
      </c>
      <c r="F42" s="15">
        <f t="shared" si="2"/>
        <v>0.37553101104502973</v>
      </c>
      <c r="G42" s="16">
        <f t="shared" si="3"/>
        <v>13.765217391304347</v>
      </c>
      <c r="H42" s="16">
        <f t="shared" si="4"/>
        <v>4.918260869565217</v>
      </c>
      <c r="I42" s="16">
        <f t="shared" si="5"/>
        <v>2.071304347826087</v>
      </c>
      <c r="J42" s="16">
        <f t="shared" si="6"/>
        <v>0.9478260869565217</v>
      </c>
      <c r="K42" s="16">
        <f t="shared" si="7"/>
        <v>0.6017391304347826</v>
      </c>
      <c r="L42" s="16">
        <f t="shared" si="8"/>
        <v>1.6017391304347826</v>
      </c>
      <c r="M42" s="16">
        <f t="shared" si="9"/>
        <v>1.293159609120521</v>
      </c>
      <c r="N42" s="16">
        <f t="shared" si="10"/>
        <v>18.838260869565218</v>
      </c>
    </row>
    <row r="43" spans="2:14" ht="12.75" customHeight="1">
      <c r="B43" s="61" t="s">
        <v>23</v>
      </c>
      <c r="D43" s="15">
        <f t="shared" si="0"/>
        <v>0.4322704900492189</v>
      </c>
      <c r="E43" s="15">
        <f t="shared" si="1"/>
        <v>0.7684542586750789</v>
      </c>
      <c r="F43" s="15">
        <f t="shared" si="2"/>
        <v>0.3230293663060278</v>
      </c>
      <c r="G43" s="16">
        <f t="shared" si="3"/>
        <v>9.45847750865052</v>
      </c>
      <c r="H43" s="16">
        <f t="shared" si="4"/>
        <v>5.783737024221454</v>
      </c>
      <c r="I43" s="16">
        <f t="shared" si="5"/>
        <v>2.8546712802768166</v>
      </c>
      <c r="J43" s="16">
        <f t="shared" si="6"/>
        <v>0.9809688581314879</v>
      </c>
      <c r="K43" s="16">
        <f t="shared" si="7"/>
        <v>0.45674740484429066</v>
      </c>
      <c r="L43" s="16">
        <f t="shared" si="8"/>
        <v>1.6107266435986158</v>
      </c>
      <c r="M43" s="16">
        <f t="shared" si="9"/>
        <v>1.7722878625134264</v>
      </c>
      <c r="N43" s="16">
        <f t="shared" si="10"/>
        <v>16.749134948096884</v>
      </c>
    </row>
    <row r="44" spans="4:13" ht="12.75" customHeight="1">
      <c r="D44" s="21"/>
      <c r="E44" s="21"/>
      <c r="F44" s="21"/>
      <c r="G44" s="23"/>
      <c r="H44" s="23"/>
      <c r="I44" s="23"/>
      <c r="J44" s="23"/>
      <c r="K44" s="23"/>
      <c r="L44" s="23"/>
      <c r="M44" s="23"/>
    </row>
    <row r="45" spans="1:14" ht="12.75" customHeight="1">
      <c r="A45" s="10" t="s">
        <v>51</v>
      </c>
      <c r="B45" s="5" t="s">
        <v>53</v>
      </c>
      <c r="D45" s="21"/>
      <c r="E45" s="21"/>
      <c r="F45" s="21"/>
      <c r="G45" s="23"/>
      <c r="H45" s="23"/>
      <c r="I45" s="23"/>
      <c r="J45" s="23"/>
      <c r="K45" s="23"/>
      <c r="L45" s="23"/>
      <c r="M45" s="23"/>
      <c r="N45" s="23"/>
    </row>
  </sheetData>
  <printOptions horizontalCentered="1"/>
  <pageMargins left="0.27" right="0.26" top="1" bottom="0.5" header="0.4" footer="0.5"/>
  <pageSetup horizontalDpi="600" verticalDpi="600" orientation="landscape" r:id="rId1"/>
  <headerFooter alignWithMargins="0">
    <oddHeader>&amp;C&amp;"Times New Roman,Bold"&amp;14Fantasy Basketball League
2001-2002 Statistics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J3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5.7109375" style="12" customWidth="1"/>
    <col min="2" max="2" width="15.7109375" style="5" customWidth="1"/>
    <col min="3" max="3" width="6.7109375" style="5" customWidth="1"/>
    <col min="4" max="14" width="8.7109375" style="5" customWidth="1"/>
    <col min="15" max="15" width="9.7109375" style="5" customWidth="1"/>
    <col min="16" max="16" width="1.7109375" style="5" customWidth="1"/>
    <col min="17" max="16384" width="9.140625" style="5" customWidth="1"/>
  </cols>
  <sheetData>
    <row r="1" spans="1:15" s="17" customFormat="1" ht="12.75" customHeight="1">
      <c r="A1" s="52" t="s">
        <v>4</v>
      </c>
      <c r="B1" s="55" t="s">
        <v>5</v>
      </c>
      <c r="C1" s="56" t="s">
        <v>18</v>
      </c>
      <c r="D1" s="57" t="s">
        <v>6</v>
      </c>
      <c r="E1" s="57" t="s">
        <v>7</v>
      </c>
      <c r="F1" s="57" t="s">
        <v>8</v>
      </c>
      <c r="G1" s="57" t="s">
        <v>9</v>
      </c>
      <c r="H1" s="57" t="s">
        <v>10</v>
      </c>
      <c r="I1" s="57" t="s">
        <v>11</v>
      </c>
      <c r="J1" s="57" t="s">
        <v>12</v>
      </c>
      <c r="K1" s="57" t="s">
        <v>13</v>
      </c>
      <c r="L1" s="57" t="s">
        <v>14</v>
      </c>
      <c r="M1" s="57" t="s">
        <v>15</v>
      </c>
      <c r="N1" s="57" t="s">
        <v>16</v>
      </c>
      <c r="O1" s="57" t="s">
        <v>17</v>
      </c>
    </row>
    <row r="2" spans="1:15" ht="7.5" customHeight="1">
      <c r="A2" s="11"/>
      <c r="B2" s="7"/>
      <c r="C2" s="4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2.75" customHeight="1">
      <c r="A3" s="11">
        <v>1</v>
      </c>
      <c r="B3" t="s">
        <v>19</v>
      </c>
      <c r="C3" s="18">
        <v>657</v>
      </c>
      <c r="D3" s="18">
        <v>10829</v>
      </c>
      <c r="E3" s="18">
        <v>4736</v>
      </c>
      <c r="F3" s="14">
        <v>3116</v>
      </c>
      <c r="G3" s="14">
        <v>2284</v>
      </c>
      <c r="H3" s="18">
        <v>1846</v>
      </c>
      <c r="I3" s="18">
        <v>660</v>
      </c>
      <c r="J3" s="14">
        <v>4478</v>
      </c>
      <c r="K3" s="18">
        <v>2423</v>
      </c>
      <c r="L3" s="14">
        <v>757</v>
      </c>
      <c r="M3" s="14">
        <v>440</v>
      </c>
      <c r="N3" s="14">
        <v>1716</v>
      </c>
      <c r="O3" s="19">
        <v>16532.5</v>
      </c>
    </row>
    <row r="4" spans="1:15" ht="12.75" customHeight="1">
      <c r="A4" s="11">
        <v>2</v>
      </c>
      <c r="B4" t="s">
        <v>20</v>
      </c>
      <c r="C4" s="14">
        <v>647</v>
      </c>
      <c r="D4" s="14">
        <v>8224</v>
      </c>
      <c r="E4" s="14">
        <v>3747</v>
      </c>
      <c r="F4" s="14">
        <v>2616</v>
      </c>
      <c r="G4" s="14">
        <v>2096</v>
      </c>
      <c r="H4" s="14">
        <v>1186</v>
      </c>
      <c r="I4" s="14">
        <v>399</v>
      </c>
      <c r="J4" s="14">
        <v>4615</v>
      </c>
      <c r="K4" s="14">
        <v>2106</v>
      </c>
      <c r="L4" s="14">
        <v>739</v>
      </c>
      <c r="M4" s="18">
        <v>732</v>
      </c>
      <c r="N4" s="14">
        <v>1330</v>
      </c>
      <c r="O4" s="13">
        <v>15823.5</v>
      </c>
    </row>
    <row r="5" spans="1:15" ht="12.75" customHeight="1">
      <c r="A5" s="11">
        <v>3</v>
      </c>
      <c r="B5" t="s">
        <v>21</v>
      </c>
      <c r="C5" s="14">
        <v>654</v>
      </c>
      <c r="D5" s="14">
        <v>7997</v>
      </c>
      <c r="E5" s="14">
        <v>3624</v>
      </c>
      <c r="F5" s="14">
        <v>2806</v>
      </c>
      <c r="G5" s="14">
        <v>2122</v>
      </c>
      <c r="H5" s="14">
        <v>1096</v>
      </c>
      <c r="I5" s="14">
        <v>389</v>
      </c>
      <c r="J5" s="14">
        <v>4126</v>
      </c>
      <c r="K5" s="14">
        <v>2408</v>
      </c>
      <c r="L5" s="18">
        <v>809</v>
      </c>
      <c r="M5" s="14">
        <v>630</v>
      </c>
      <c r="N5" s="14">
        <v>1396</v>
      </c>
      <c r="O5" s="13">
        <v>15246.5</v>
      </c>
    </row>
    <row r="6" spans="1:15" ht="12.75" customHeight="1">
      <c r="A6" s="11">
        <v>4</v>
      </c>
      <c r="B6" t="s">
        <v>22</v>
      </c>
      <c r="C6" s="14">
        <v>648</v>
      </c>
      <c r="D6" s="14">
        <v>8410</v>
      </c>
      <c r="E6" s="14">
        <v>3807</v>
      </c>
      <c r="F6" s="18">
        <v>3364</v>
      </c>
      <c r="G6" s="18">
        <v>2347</v>
      </c>
      <c r="H6" s="14">
        <v>1304</v>
      </c>
      <c r="I6" s="14">
        <v>437</v>
      </c>
      <c r="J6" s="14">
        <v>4154</v>
      </c>
      <c r="K6" s="14">
        <v>2215</v>
      </c>
      <c r="L6" s="14">
        <v>661</v>
      </c>
      <c r="M6" s="14">
        <v>709</v>
      </c>
      <c r="N6" s="14">
        <v>1511</v>
      </c>
      <c r="O6" s="13">
        <v>15186</v>
      </c>
    </row>
    <row r="7" spans="1:15" ht="12.75" customHeight="1">
      <c r="A7" s="11">
        <v>5</v>
      </c>
      <c r="B7" t="s">
        <v>23</v>
      </c>
      <c r="C7" s="14">
        <v>655</v>
      </c>
      <c r="D7" s="14">
        <v>7114</v>
      </c>
      <c r="E7" s="14">
        <v>3295</v>
      </c>
      <c r="F7" s="14">
        <v>2950</v>
      </c>
      <c r="G7" s="14">
        <v>2311</v>
      </c>
      <c r="H7" s="14">
        <v>664</v>
      </c>
      <c r="I7" s="14">
        <v>236</v>
      </c>
      <c r="J7" s="18">
        <v>4674</v>
      </c>
      <c r="K7" s="14">
        <v>2084</v>
      </c>
      <c r="L7" s="14">
        <v>664</v>
      </c>
      <c r="M7" s="14">
        <v>594</v>
      </c>
      <c r="N7" s="14">
        <v>1376</v>
      </c>
      <c r="O7" s="13">
        <v>14806</v>
      </c>
    </row>
    <row r="8" spans="1:15" ht="12.75" customHeight="1">
      <c r="A8" s="11">
        <v>6</v>
      </c>
      <c r="B8" t="s">
        <v>24</v>
      </c>
      <c r="C8" s="14">
        <v>655</v>
      </c>
      <c r="D8" s="14">
        <v>8725</v>
      </c>
      <c r="E8" s="14">
        <v>3978</v>
      </c>
      <c r="F8" s="14">
        <v>2542</v>
      </c>
      <c r="G8" s="14">
        <v>1905</v>
      </c>
      <c r="H8" s="14">
        <v>1149</v>
      </c>
      <c r="I8" s="14">
        <v>404</v>
      </c>
      <c r="J8" s="14">
        <v>3969</v>
      </c>
      <c r="K8" s="14">
        <v>2358</v>
      </c>
      <c r="L8" s="14">
        <v>692</v>
      </c>
      <c r="M8" s="14">
        <v>525</v>
      </c>
      <c r="N8" s="14">
        <v>1542</v>
      </c>
      <c r="O8" s="13">
        <v>14792</v>
      </c>
    </row>
    <row r="9" spans="1:15" ht="12.75" customHeight="1">
      <c r="A9" s="11">
        <v>7</v>
      </c>
      <c r="B9" t="s">
        <v>25</v>
      </c>
      <c r="C9" s="14">
        <v>594</v>
      </c>
      <c r="D9" s="14">
        <v>7870</v>
      </c>
      <c r="E9" s="14">
        <v>3595</v>
      </c>
      <c r="F9" s="14">
        <v>2262</v>
      </c>
      <c r="G9" s="14">
        <v>1741</v>
      </c>
      <c r="H9" s="14">
        <v>867</v>
      </c>
      <c r="I9" s="14">
        <v>294</v>
      </c>
      <c r="J9" s="14">
        <v>3813</v>
      </c>
      <c r="K9" s="14">
        <v>1963</v>
      </c>
      <c r="L9" s="14">
        <v>532</v>
      </c>
      <c r="M9" s="14">
        <v>465</v>
      </c>
      <c r="N9" s="14">
        <v>1174</v>
      </c>
      <c r="O9" s="13">
        <v>13423</v>
      </c>
    </row>
    <row r="10" spans="1:15" ht="12.75" customHeight="1">
      <c r="A10" s="11">
        <v>8</v>
      </c>
      <c r="B10" t="s">
        <v>26</v>
      </c>
      <c r="C10" s="14">
        <v>634</v>
      </c>
      <c r="D10" s="14">
        <v>7265</v>
      </c>
      <c r="E10" s="14">
        <v>3320</v>
      </c>
      <c r="F10" s="14">
        <v>2449</v>
      </c>
      <c r="G10" s="14">
        <v>1939</v>
      </c>
      <c r="H10" s="14">
        <v>1534</v>
      </c>
      <c r="I10" s="14">
        <v>593</v>
      </c>
      <c r="J10" s="14">
        <v>3564</v>
      </c>
      <c r="K10" s="14">
        <v>1878</v>
      </c>
      <c r="L10" s="14">
        <v>652</v>
      </c>
      <c r="M10" s="14">
        <v>425</v>
      </c>
      <c r="N10" s="14">
        <v>1273</v>
      </c>
      <c r="O10" s="13">
        <v>13267.5</v>
      </c>
    </row>
    <row r="11" spans="1:15" ht="12.75" customHeight="1">
      <c r="A11" s="11">
        <v>9</v>
      </c>
      <c r="B11" t="s">
        <v>27</v>
      </c>
      <c r="C11" s="14">
        <v>622</v>
      </c>
      <c r="D11" s="14">
        <v>6327</v>
      </c>
      <c r="E11" s="14">
        <v>2905</v>
      </c>
      <c r="F11" s="14">
        <v>2402</v>
      </c>
      <c r="G11" s="14">
        <v>1760</v>
      </c>
      <c r="H11" s="14">
        <v>1155</v>
      </c>
      <c r="I11" s="14">
        <v>444</v>
      </c>
      <c r="J11" s="14">
        <v>3684</v>
      </c>
      <c r="K11" s="14">
        <v>1888</v>
      </c>
      <c r="L11" s="14">
        <v>741</v>
      </c>
      <c r="M11" s="14">
        <v>458</v>
      </c>
      <c r="N11" s="18">
        <v>1148</v>
      </c>
      <c r="O11" s="13">
        <v>12804</v>
      </c>
    </row>
    <row r="12" spans="1:15" ht="12.75" customHeight="1">
      <c r="A12" s="11">
        <v>10</v>
      </c>
      <c r="B12" t="s">
        <v>28</v>
      </c>
      <c r="C12" s="14">
        <v>623</v>
      </c>
      <c r="D12" s="14">
        <v>7315</v>
      </c>
      <c r="E12" s="14">
        <v>3252</v>
      </c>
      <c r="F12" s="14">
        <v>1972</v>
      </c>
      <c r="G12" s="14">
        <v>1519</v>
      </c>
      <c r="H12" s="14">
        <v>1362</v>
      </c>
      <c r="I12" s="14">
        <v>497</v>
      </c>
      <c r="J12" s="14">
        <v>3616</v>
      </c>
      <c r="K12" s="14">
        <v>2007</v>
      </c>
      <c r="L12" s="14">
        <v>630</v>
      </c>
      <c r="M12" s="14">
        <v>400</v>
      </c>
      <c r="N12" s="14">
        <v>1305</v>
      </c>
      <c r="O12" s="13">
        <v>12640</v>
      </c>
    </row>
    <row r="13" spans="1:15" ht="12.75" customHeight="1">
      <c r="A13" s="11">
        <v>11</v>
      </c>
      <c r="B13" t="s">
        <v>33</v>
      </c>
      <c r="C13" s="14">
        <v>605</v>
      </c>
      <c r="D13" s="14">
        <v>6774</v>
      </c>
      <c r="E13" s="14">
        <v>3052</v>
      </c>
      <c r="F13" s="14">
        <v>1832</v>
      </c>
      <c r="G13" s="14">
        <v>1424</v>
      </c>
      <c r="H13" s="14">
        <v>1167</v>
      </c>
      <c r="I13" s="14">
        <v>402</v>
      </c>
      <c r="J13" s="14">
        <v>2986</v>
      </c>
      <c r="K13" s="14">
        <v>1956</v>
      </c>
      <c r="L13" s="14">
        <v>592</v>
      </c>
      <c r="M13" s="14">
        <v>368</v>
      </c>
      <c r="N13" s="14">
        <v>1230</v>
      </c>
      <c r="O13" s="13">
        <v>11497</v>
      </c>
    </row>
    <row r="14" spans="1:15" ht="12.75" customHeight="1">
      <c r="A14" s="11">
        <v>12</v>
      </c>
      <c r="B14" t="s">
        <v>52</v>
      </c>
      <c r="C14" s="14">
        <v>491</v>
      </c>
      <c r="D14" s="14">
        <v>5043</v>
      </c>
      <c r="E14" s="14">
        <v>2333</v>
      </c>
      <c r="F14" s="14">
        <v>1425</v>
      </c>
      <c r="G14" s="14">
        <v>1064</v>
      </c>
      <c r="H14" s="14">
        <v>290</v>
      </c>
      <c r="I14" s="14">
        <v>82</v>
      </c>
      <c r="J14" s="14">
        <v>2541</v>
      </c>
      <c r="K14" s="14">
        <v>1327</v>
      </c>
      <c r="L14" s="14">
        <v>406</v>
      </c>
      <c r="M14" s="14">
        <v>332</v>
      </c>
      <c r="N14" s="14">
        <v>762</v>
      </c>
      <c r="O14" s="13">
        <v>8858.5</v>
      </c>
    </row>
    <row r="15" spans="1:15" ht="12.75" customHeight="1">
      <c r="A15" s="11">
        <v>13</v>
      </c>
      <c r="B15" t="s">
        <v>29</v>
      </c>
      <c r="C15" s="14">
        <v>393</v>
      </c>
      <c r="D15" s="14">
        <v>4543</v>
      </c>
      <c r="E15" s="14">
        <v>2057</v>
      </c>
      <c r="F15" s="14">
        <v>1627</v>
      </c>
      <c r="G15" s="14">
        <v>1258</v>
      </c>
      <c r="H15" s="14">
        <v>799</v>
      </c>
      <c r="I15" s="14">
        <v>282</v>
      </c>
      <c r="J15" s="14">
        <v>2431</v>
      </c>
      <c r="K15" s="14">
        <v>1187</v>
      </c>
      <c r="L15" s="14">
        <v>430</v>
      </c>
      <c r="M15" s="14">
        <v>289</v>
      </c>
      <c r="N15" s="14">
        <v>833</v>
      </c>
      <c r="O15" s="13">
        <v>8449.5</v>
      </c>
    </row>
    <row r="16" spans="1:15" ht="12.75" customHeight="1">
      <c r="A16" s="11">
        <v>14</v>
      </c>
      <c r="B16" t="s">
        <v>30</v>
      </c>
      <c r="C16" s="14">
        <v>364</v>
      </c>
      <c r="D16" s="14">
        <v>4147</v>
      </c>
      <c r="E16" s="14">
        <v>1904</v>
      </c>
      <c r="F16" s="14">
        <v>1274</v>
      </c>
      <c r="G16" s="14">
        <v>982</v>
      </c>
      <c r="H16" s="14">
        <v>747</v>
      </c>
      <c r="I16" s="14">
        <v>289</v>
      </c>
      <c r="J16" s="14">
        <v>1839</v>
      </c>
      <c r="K16" s="14">
        <v>1002</v>
      </c>
      <c r="L16" s="14">
        <v>419</v>
      </c>
      <c r="M16" s="14">
        <v>350</v>
      </c>
      <c r="N16" s="14">
        <v>630</v>
      </c>
      <c r="O16" s="13">
        <v>7560.5</v>
      </c>
    </row>
    <row r="17" spans="1:15" ht="12.75" customHeight="1">
      <c r="A17" s="11">
        <v>15</v>
      </c>
      <c r="B17" t="s">
        <v>32</v>
      </c>
      <c r="C17" s="14">
        <v>398</v>
      </c>
      <c r="D17" s="14">
        <v>4555</v>
      </c>
      <c r="E17" s="14">
        <v>1992</v>
      </c>
      <c r="F17" s="14">
        <v>1560</v>
      </c>
      <c r="G17" s="14">
        <v>1208</v>
      </c>
      <c r="H17" s="14">
        <v>762</v>
      </c>
      <c r="I17" s="14">
        <v>267</v>
      </c>
      <c r="J17" s="14">
        <v>1976</v>
      </c>
      <c r="K17" s="14">
        <v>917</v>
      </c>
      <c r="L17" s="14">
        <v>401</v>
      </c>
      <c r="M17" s="14">
        <v>229</v>
      </c>
      <c r="N17" s="14">
        <v>809</v>
      </c>
      <c r="O17" s="13">
        <v>7345.5</v>
      </c>
    </row>
    <row r="18" spans="1:15" ht="12.75" customHeight="1">
      <c r="A18" s="11">
        <v>16</v>
      </c>
      <c r="B18" t="s">
        <v>31</v>
      </c>
      <c r="C18" s="14">
        <v>312</v>
      </c>
      <c r="D18" s="14">
        <v>3164</v>
      </c>
      <c r="E18" s="14">
        <v>1426</v>
      </c>
      <c r="F18" s="14">
        <v>1073</v>
      </c>
      <c r="G18" s="14">
        <v>813</v>
      </c>
      <c r="H18" s="14">
        <v>592</v>
      </c>
      <c r="I18" s="14">
        <v>215</v>
      </c>
      <c r="J18" s="14">
        <v>1737</v>
      </c>
      <c r="K18" s="14">
        <v>926</v>
      </c>
      <c r="L18" s="14">
        <v>281</v>
      </c>
      <c r="M18" s="14">
        <v>264</v>
      </c>
      <c r="N18" s="14">
        <v>639</v>
      </c>
      <c r="O18" s="13">
        <v>5995</v>
      </c>
    </row>
    <row r="20" spans="1:62" ht="12.75" customHeight="1">
      <c r="A20" s="58" t="s">
        <v>45</v>
      </c>
      <c r="B20" s="59"/>
      <c r="C20" s="59"/>
      <c r="D20" s="57" t="s">
        <v>34</v>
      </c>
      <c r="E20" s="57" t="s">
        <v>35</v>
      </c>
      <c r="F20" s="57" t="s">
        <v>36</v>
      </c>
      <c r="G20" s="57" t="s">
        <v>37</v>
      </c>
      <c r="H20" s="57" t="s">
        <v>38</v>
      </c>
      <c r="I20" s="57" t="s">
        <v>39</v>
      </c>
      <c r="J20" s="57" t="s">
        <v>41</v>
      </c>
      <c r="K20" s="57" t="s">
        <v>42</v>
      </c>
      <c r="L20" s="57" t="s">
        <v>40</v>
      </c>
      <c r="M20" s="57" t="s">
        <v>43</v>
      </c>
      <c r="N20" s="57" t="s">
        <v>44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</row>
    <row r="21" ht="7.5" customHeight="1"/>
    <row r="22" spans="2:14" ht="12.75" customHeight="1">
      <c r="B22" t="s">
        <v>19</v>
      </c>
      <c r="D22" s="15">
        <f>+E3/D3</f>
        <v>0.4373441684366054</v>
      </c>
      <c r="E22" s="15">
        <f>+G3/F3</f>
        <v>0.7329910141206675</v>
      </c>
      <c r="F22" s="15">
        <f>+I3/H3</f>
        <v>0.35752979414951247</v>
      </c>
      <c r="G22" s="20">
        <f>+(E3*2+G3+I3)/C3</f>
        <v>18.898021308980212</v>
      </c>
      <c r="H22" s="16">
        <f>+J3/C3</f>
        <v>6.815829528158296</v>
      </c>
      <c r="I22" s="20">
        <f>+K3/C3</f>
        <v>3.6879756468797567</v>
      </c>
      <c r="J22" s="16">
        <f>+L3/C3</f>
        <v>1.15220700152207</v>
      </c>
      <c r="K22" s="16">
        <f>+M3/C3</f>
        <v>0.669710806697108</v>
      </c>
      <c r="L22" s="16">
        <f>+N3/C3</f>
        <v>2.6118721461187215</v>
      </c>
      <c r="M22" s="16">
        <f>+K3/N3</f>
        <v>1.412004662004662</v>
      </c>
      <c r="N22" s="20">
        <f aca="true" t="shared" si="0" ref="N22:N37">+O3/C3</f>
        <v>25.163622526636225</v>
      </c>
    </row>
    <row r="23" spans="2:14" ht="12.75" customHeight="1">
      <c r="B23" t="s">
        <v>20</v>
      </c>
      <c r="D23" s="15">
        <f aca="true" t="shared" si="1" ref="D23:D37">+E4/D4</f>
        <v>0.45561770428015563</v>
      </c>
      <c r="E23" s="22">
        <f aca="true" t="shared" si="2" ref="E23:E37">+G4/F4</f>
        <v>0.8012232415902141</v>
      </c>
      <c r="F23" s="15">
        <f aca="true" t="shared" si="3" ref="F23:F37">+I4/H4</f>
        <v>0.33642495784148396</v>
      </c>
      <c r="G23" s="16">
        <f aca="true" t="shared" si="4" ref="G23:G37">+(E4*2+G4+I4)/C4</f>
        <v>15.438948995363214</v>
      </c>
      <c r="H23" s="16">
        <f aca="true" t="shared" si="5" ref="H23:H37">+J4/C4</f>
        <v>7.132921174652241</v>
      </c>
      <c r="I23" s="16">
        <f aca="true" t="shared" si="6" ref="I23:I37">+K4/C4</f>
        <v>3.2550231839258115</v>
      </c>
      <c r="J23" s="16">
        <f aca="true" t="shared" si="7" ref="J23:J37">+L4/C4</f>
        <v>1.1421947449768162</v>
      </c>
      <c r="K23" s="20">
        <f aca="true" t="shared" si="8" ref="K23:K37">+M4/C4</f>
        <v>1.1313755795981453</v>
      </c>
      <c r="L23" s="16">
        <f aca="true" t="shared" si="9" ref="L23:L37">+N4/C4</f>
        <v>2.05564142194745</v>
      </c>
      <c r="M23" s="16">
        <f aca="true" t="shared" si="10" ref="M23:M37">+K4/N4</f>
        <v>1.5834586466165415</v>
      </c>
      <c r="N23" s="16">
        <f t="shared" si="0"/>
        <v>24.456723338485318</v>
      </c>
    </row>
    <row r="24" spans="2:14" ht="12.75" customHeight="1">
      <c r="B24" t="s">
        <v>21</v>
      </c>
      <c r="D24" s="15">
        <f t="shared" si="1"/>
        <v>0.45316993872702266</v>
      </c>
      <c r="E24" s="15">
        <f t="shared" si="2"/>
        <v>0.7562366357804704</v>
      </c>
      <c r="F24" s="15">
        <f t="shared" si="3"/>
        <v>0.35492700729927007</v>
      </c>
      <c r="G24" s="16">
        <f t="shared" si="4"/>
        <v>14.922018348623853</v>
      </c>
      <c r="H24" s="16">
        <f t="shared" si="5"/>
        <v>6.308868501529052</v>
      </c>
      <c r="I24" s="16">
        <f t="shared" si="6"/>
        <v>3.6819571865443423</v>
      </c>
      <c r="J24" s="20">
        <f t="shared" si="7"/>
        <v>1.2370030581039755</v>
      </c>
      <c r="K24" s="16">
        <f t="shared" si="8"/>
        <v>0.963302752293578</v>
      </c>
      <c r="L24" s="16">
        <f t="shared" si="9"/>
        <v>2.1345565749235473</v>
      </c>
      <c r="M24" s="20">
        <f t="shared" si="10"/>
        <v>1.7249283667621778</v>
      </c>
      <c r="N24" s="16">
        <f t="shared" si="0"/>
        <v>23.31269113149847</v>
      </c>
    </row>
    <row r="25" spans="2:14" ht="12.75" customHeight="1">
      <c r="B25" t="s">
        <v>22</v>
      </c>
      <c r="D25" s="15">
        <f t="shared" si="1"/>
        <v>0.45267538644470867</v>
      </c>
      <c r="E25" s="15">
        <f t="shared" si="2"/>
        <v>0.6976813317479191</v>
      </c>
      <c r="F25" s="15">
        <f t="shared" si="3"/>
        <v>0.3351226993865031</v>
      </c>
      <c r="G25" s="16">
        <f t="shared" si="4"/>
        <v>16.046296296296298</v>
      </c>
      <c r="H25" s="16">
        <f t="shared" si="5"/>
        <v>6.410493827160494</v>
      </c>
      <c r="I25" s="16">
        <f t="shared" si="6"/>
        <v>3.41820987654321</v>
      </c>
      <c r="J25" s="16">
        <f t="shared" si="7"/>
        <v>1.0200617283950617</v>
      </c>
      <c r="K25" s="16">
        <f t="shared" si="8"/>
        <v>1.0941358024691359</v>
      </c>
      <c r="L25" s="16">
        <f t="shared" si="9"/>
        <v>2.33179012345679</v>
      </c>
      <c r="M25" s="16">
        <f t="shared" si="10"/>
        <v>1.4659166115155526</v>
      </c>
      <c r="N25" s="16">
        <f t="shared" si="0"/>
        <v>23.435185185185187</v>
      </c>
    </row>
    <row r="26" spans="2:14" ht="12.75" customHeight="1">
      <c r="B26" t="s">
        <v>23</v>
      </c>
      <c r="D26" s="22">
        <f t="shared" si="1"/>
        <v>0.46317121169524883</v>
      </c>
      <c r="E26" s="15">
        <f t="shared" si="2"/>
        <v>0.7833898305084745</v>
      </c>
      <c r="F26" s="15">
        <f t="shared" si="3"/>
        <v>0.35542168674698793</v>
      </c>
      <c r="G26" s="16">
        <f t="shared" si="4"/>
        <v>13.949618320610687</v>
      </c>
      <c r="H26" s="20">
        <f t="shared" si="5"/>
        <v>7.13587786259542</v>
      </c>
      <c r="I26" s="16">
        <f t="shared" si="6"/>
        <v>3.181679389312977</v>
      </c>
      <c r="J26" s="16">
        <f t="shared" si="7"/>
        <v>1.0137404580152671</v>
      </c>
      <c r="K26" s="16">
        <f t="shared" si="8"/>
        <v>0.9068702290076336</v>
      </c>
      <c r="L26" s="16">
        <f t="shared" si="9"/>
        <v>2.100763358778626</v>
      </c>
      <c r="M26" s="16">
        <f t="shared" si="10"/>
        <v>1.5145348837209303</v>
      </c>
      <c r="N26" s="16">
        <f t="shared" si="0"/>
        <v>22.604580152671755</v>
      </c>
    </row>
    <row r="27" spans="2:14" ht="12.75" customHeight="1">
      <c r="B27" t="s">
        <v>24</v>
      </c>
      <c r="D27" s="15">
        <f t="shared" si="1"/>
        <v>0.45593123209169056</v>
      </c>
      <c r="E27" s="15">
        <f t="shared" si="2"/>
        <v>0.7494099134539732</v>
      </c>
      <c r="F27" s="15">
        <f t="shared" si="3"/>
        <v>0.3516100957354221</v>
      </c>
      <c r="G27" s="16">
        <f t="shared" si="4"/>
        <v>15.67175572519084</v>
      </c>
      <c r="H27" s="16">
        <f t="shared" si="5"/>
        <v>6.0595419847328245</v>
      </c>
      <c r="I27" s="16">
        <f t="shared" si="6"/>
        <v>3.6</v>
      </c>
      <c r="J27" s="16">
        <f t="shared" si="7"/>
        <v>1.0564885496183205</v>
      </c>
      <c r="K27" s="16">
        <f t="shared" si="8"/>
        <v>0.8015267175572519</v>
      </c>
      <c r="L27" s="16">
        <f t="shared" si="9"/>
        <v>2.354198473282443</v>
      </c>
      <c r="M27" s="16">
        <f t="shared" si="10"/>
        <v>1.5291828793774318</v>
      </c>
      <c r="N27" s="16">
        <f t="shared" si="0"/>
        <v>22.58320610687023</v>
      </c>
    </row>
    <row r="28" spans="2:14" ht="12.75" customHeight="1">
      <c r="B28" t="s">
        <v>25</v>
      </c>
      <c r="D28" s="15">
        <f t="shared" si="1"/>
        <v>0.4567979669631512</v>
      </c>
      <c r="E28" s="15">
        <f t="shared" si="2"/>
        <v>0.7696728558797524</v>
      </c>
      <c r="F28" s="15">
        <f t="shared" si="3"/>
        <v>0.3391003460207612</v>
      </c>
      <c r="G28" s="16">
        <f t="shared" si="4"/>
        <v>15.530303030303031</v>
      </c>
      <c r="H28" s="16">
        <f t="shared" si="5"/>
        <v>6.41919191919192</v>
      </c>
      <c r="I28" s="16">
        <f t="shared" si="6"/>
        <v>3.3047138047138045</v>
      </c>
      <c r="J28" s="16">
        <f t="shared" si="7"/>
        <v>0.8956228956228957</v>
      </c>
      <c r="K28" s="16">
        <f t="shared" si="8"/>
        <v>0.7828282828282829</v>
      </c>
      <c r="L28" s="16">
        <f t="shared" si="9"/>
        <v>1.9764309764309764</v>
      </c>
      <c r="M28" s="16">
        <f t="shared" si="10"/>
        <v>1.67206132879046</v>
      </c>
      <c r="N28" s="16">
        <f t="shared" si="0"/>
        <v>22.597643097643097</v>
      </c>
    </row>
    <row r="29" spans="2:14" ht="12.75" customHeight="1">
      <c r="B29" t="s">
        <v>26</v>
      </c>
      <c r="D29" s="15">
        <f t="shared" si="1"/>
        <v>0.4569855471438403</v>
      </c>
      <c r="E29" s="15">
        <f t="shared" si="2"/>
        <v>0.791751735402205</v>
      </c>
      <c r="F29" s="22">
        <f t="shared" si="3"/>
        <v>0.38657105606258146</v>
      </c>
      <c r="G29" s="16">
        <f t="shared" si="4"/>
        <v>14.466876971608833</v>
      </c>
      <c r="H29" s="16">
        <f t="shared" si="5"/>
        <v>5.621451104100946</v>
      </c>
      <c r="I29" s="16">
        <f t="shared" si="6"/>
        <v>2.9621451104100944</v>
      </c>
      <c r="J29" s="16">
        <f t="shared" si="7"/>
        <v>1.028391167192429</v>
      </c>
      <c r="K29" s="16">
        <f t="shared" si="8"/>
        <v>0.6703470031545742</v>
      </c>
      <c r="L29" s="16">
        <f t="shared" si="9"/>
        <v>2.0078864353312302</v>
      </c>
      <c r="M29" s="16">
        <f t="shared" si="10"/>
        <v>1.4752553024351924</v>
      </c>
      <c r="N29" s="16">
        <f t="shared" si="0"/>
        <v>20.926656151419557</v>
      </c>
    </row>
    <row r="30" spans="2:14" ht="12.75" customHeight="1">
      <c r="B30" t="s">
        <v>27</v>
      </c>
      <c r="D30" s="15">
        <f t="shared" si="1"/>
        <v>0.459143353880196</v>
      </c>
      <c r="E30" s="15">
        <f t="shared" si="2"/>
        <v>0.7327227310574521</v>
      </c>
      <c r="F30" s="15">
        <f t="shared" si="3"/>
        <v>0.38441558441558443</v>
      </c>
      <c r="G30" s="16">
        <f t="shared" si="4"/>
        <v>12.884244372990354</v>
      </c>
      <c r="H30" s="16">
        <f t="shared" si="5"/>
        <v>5.922829581993569</v>
      </c>
      <c r="I30" s="16">
        <f t="shared" si="6"/>
        <v>3.035369774919614</v>
      </c>
      <c r="J30" s="16">
        <f t="shared" si="7"/>
        <v>1.1913183279742765</v>
      </c>
      <c r="K30" s="16">
        <f t="shared" si="8"/>
        <v>0.7363344051446945</v>
      </c>
      <c r="L30" s="20">
        <f t="shared" si="9"/>
        <v>1.8456591639871383</v>
      </c>
      <c r="M30" s="16">
        <f t="shared" si="10"/>
        <v>1.6445993031358885</v>
      </c>
      <c r="N30" s="16">
        <f t="shared" si="0"/>
        <v>20.585209003215436</v>
      </c>
    </row>
    <row r="31" spans="2:14" ht="12.75" customHeight="1">
      <c r="B31" t="s">
        <v>28</v>
      </c>
      <c r="D31" s="15">
        <f t="shared" si="1"/>
        <v>0.44456596035543405</v>
      </c>
      <c r="E31" s="15">
        <f t="shared" si="2"/>
        <v>0.7702839756592292</v>
      </c>
      <c r="F31" s="15">
        <f t="shared" si="3"/>
        <v>0.36490455212922174</v>
      </c>
      <c r="G31" s="16">
        <f t="shared" si="4"/>
        <v>13.675762439807384</v>
      </c>
      <c r="H31" s="16">
        <f t="shared" si="5"/>
        <v>5.804173354735153</v>
      </c>
      <c r="I31" s="16">
        <f t="shared" si="6"/>
        <v>3.221508828250401</v>
      </c>
      <c r="J31" s="16">
        <f t="shared" si="7"/>
        <v>1.0112359550561798</v>
      </c>
      <c r="K31" s="16">
        <f t="shared" si="8"/>
        <v>0.6420545746388443</v>
      </c>
      <c r="L31" s="16">
        <f t="shared" si="9"/>
        <v>2.0947030497592296</v>
      </c>
      <c r="M31" s="16">
        <f t="shared" si="10"/>
        <v>1.5379310344827586</v>
      </c>
      <c r="N31" s="16">
        <f t="shared" si="0"/>
        <v>20.28892455858748</v>
      </c>
    </row>
    <row r="32" spans="2:14" ht="12.75" customHeight="1">
      <c r="B32" t="s">
        <v>33</v>
      </c>
      <c r="D32" s="15">
        <f t="shared" si="1"/>
        <v>0.4505462060820785</v>
      </c>
      <c r="E32" s="15">
        <f t="shared" si="2"/>
        <v>0.777292576419214</v>
      </c>
      <c r="F32" s="15">
        <f t="shared" si="3"/>
        <v>0.3444730077120823</v>
      </c>
      <c r="G32" s="16">
        <f t="shared" si="4"/>
        <v>13.107438016528926</v>
      </c>
      <c r="H32" s="16">
        <f t="shared" si="5"/>
        <v>4.935537190082645</v>
      </c>
      <c r="I32" s="16">
        <f t="shared" si="6"/>
        <v>3.2330578512396695</v>
      </c>
      <c r="J32" s="16">
        <f t="shared" si="7"/>
        <v>0.9785123966942149</v>
      </c>
      <c r="K32" s="16">
        <f t="shared" si="8"/>
        <v>0.6082644628099173</v>
      </c>
      <c r="L32" s="16">
        <f t="shared" si="9"/>
        <v>2.0330578512396693</v>
      </c>
      <c r="M32" s="16">
        <f t="shared" si="10"/>
        <v>1.5902439024390245</v>
      </c>
      <c r="N32" s="16">
        <f t="shared" si="0"/>
        <v>19.003305785123967</v>
      </c>
    </row>
    <row r="33" spans="2:14" ht="12.75" customHeight="1">
      <c r="B33" t="s">
        <v>52</v>
      </c>
      <c r="D33" s="15">
        <f t="shared" si="1"/>
        <v>0.4626214554828475</v>
      </c>
      <c r="E33" s="15">
        <f t="shared" si="2"/>
        <v>0.7466666666666667</v>
      </c>
      <c r="F33" s="15">
        <f t="shared" si="3"/>
        <v>0.2827586206896552</v>
      </c>
      <c r="G33" s="16">
        <f t="shared" si="4"/>
        <v>11.837067209775967</v>
      </c>
      <c r="H33" s="16">
        <f t="shared" si="5"/>
        <v>5.175152749490835</v>
      </c>
      <c r="I33" s="16">
        <f t="shared" si="6"/>
        <v>2.7026476578411405</v>
      </c>
      <c r="J33" s="16">
        <f t="shared" si="7"/>
        <v>0.8268839103869654</v>
      </c>
      <c r="K33" s="16">
        <f t="shared" si="8"/>
        <v>0.6761710794297352</v>
      </c>
      <c r="L33" s="16">
        <f t="shared" si="9"/>
        <v>1.5519348268839104</v>
      </c>
      <c r="M33" s="16">
        <f t="shared" si="10"/>
        <v>1.7414698162729658</v>
      </c>
      <c r="N33" s="16">
        <f t="shared" si="0"/>
        <v>18.04175152749491</v>
      </c>
    </row>
    <row r="34" spans="2:14" ht="12.75" customHeight="1">
      <c r="B34" t="s">
        <v>29</v>
      </c>
      <c r="D34" s="15">
        <f t="shared" si="1"/>
        <v>0.45278450363196127</v>
      </c>
      <c r="E34" s="15">
        <f t="shared" si="2"/>
        <v>0.7732022126613399</v>
      </c>
      <c r="F34" s="15">
        <f t="shared" si="3"/>
        <v>0.35294117647058826</v>
      </c>
      <c r="G34" s="16">
        <f t="shared" si="4"/>
        <v>14.38676844783715</v>
      </c>
      <c r="H34" s="16">
        <f t="shared" si="5"/>
        <v>6.185750636132315</v>
      </c>
      <c r="I34" s="16">
        <f t="shared" si="6"/>
        <v>3.0203562340966923</v>
      </c>
      <c r="J34" s="16">
        <f t="shared" si="7"/>
        <v>1.094147582697201</v>
      </c>
      <c r="K34" s="16">
        <f t="shared" si="8"/>
        <v>0.7353689567430025</v>
      </c>
      <c r="L34" s="16">
        <f t="shared" si="9"/>
        <v>2.119592875318066</v>
      </c>
      <c r="M34" s="16">
        <f t="shared" si="10"/>
        <v>1.424969987995198</v>
      </c>
      <c r="N34" s="16">
        <f t="shared" si="0"/>
        <v>21.5</v>
      </c>
    </row>
    <row r="35" spans="2:14" ht="12.75" customHeight="1">
      <c r="B35" t="s">
        <v>30</v>
      </c>
      <c r="D35" s="15">
        <f t="shared" si="1"/>
        <v>0.459127079816735</v>
      </c>
      <c r="E35" s="15">
        <f t="shared" si="2"/>
        <v>0.7708006279434851</v>
      </c>
      <c r="F35" s="15">
        <f t="shared" si="3"/>
        <v>0.3868808567603748</v>
      </c>
      <c r="G35" s="16">
        <f t="shared" si="4"/>
        <v>13.953296703296703</v>
      </c>
      <c r="H35" s="16">
        <f t="shared" si="5"/>
        <v>5.052197802197802</v>
      </c>
      <c r="I35" s="16">
        <f t="shared" si="6"/>
        <v>2.7527472527472527</v>
      </c>
      <c r="J35" s="16">
        <f t="shared" si="7"/>
        <v>1.151098901098901</v>
      </c>
      <c r="K35" s="16">
        <f t="shared" si="8"/>
        <v>0.9615384615384616</v>
      </c>
      <c r="L35" s="16">
        <f t="shared" si="9"/>
        <v>1.7307692307692308</v>
      </c>
      <c r="M35" s="16">
        <f t="shared" si="10"/>
        <v>1.5904761904761904</v>
      </c>
      <c r="N35" s="16">
        <f t="shared" si="0"/>
        <v>20.770604395604394</v>
      </c>
    </row>
    <row r="36" spans="2:14" ht="12.75" customHeight="1">
      <c r="B36" t="s">
        <v>32</v>
      </c>
      <c r="D36" s="15">
        <f t="shared" si="1"/>
        <v>0.43732162458836443</v>
      </c>
      <c r="E36" s="15">
        <f t="shared" si="2"/>
        <v>0.7743589743589744</v>
      </c>
      <c r="F36" s="15">
        <f t="shared" si="3"/>
        <v>0.35039370078740156</v>
      </c>
      <c r="G36" s="16">
        <f t="shared" si="4"/>
        <v>13.71608040201005</v>
      </c>
      <c r="H36" s="16">
        <f t="shared" si="5"/>
        <v>4.964824120603015</v>
      </c>
      <c r="I36" s="16">
        <f t="shared" si="6"/>
        <v>2.3040201005025125</v>
      </c>
      <c r="J36" s="16">
        <f t="shared" si="7"/>
        <v>1.0075376884422111</v>
      </c>
      <c r="K36" s="16">
        <f t="shared" si="8"/>
        <v>0.5753768844221105</v>
      </c>
      <c r="L36" s="16">
        <f t="shared" si="9"/>
        <v>2.0326633165829144</v>
      </c>
      <c r="M36" s="16">
        <f t="shared" si="10"/>
        <v>1.1334981458590854</v>
      </c>
      <c r="N36" s="16">
        <f t="shared" si="0"/>
        <v>18.45603015075377</v>
      </c>
    </row>
    <row r="37" spans="2:14" ht="12.75" customHeight="1">
      <c r="B37" t="s">
        <v>31</v>
      </c>
      <c r="D37" s="15">
        <f t="shared" si="1"/>
        <v>0.4506953223767383</v>
      </c>
      <c r="E37" s="15">
        <f t="shared" si="2"/>
        <v>0.7576887232059646</v>
      </c>
      <c r="F37" s="15">
        <f t="shared" si="3"/>
        <v>0.36317567567567566</v>
      </c>
      <c r="G37" s="16">
        <f t="shared" si="4"/>
        <v>12.435897435897436</v>
      </c>
      <c r="H37" s="16">
        <f t="shared" si="5"/>
        <v>5.5673076923076925</v>
      </c>
      <c r="I37" s="16">
        <f t="shared" si="6"/>
        <v>2.967948717948718</v>
      </c>
      <c r="J37" s="16">
        <f t="shared" si="7"/>
        <v>0.9006410256410257</v>
      </c>
      <c r="K37" s="16">
        <f t="shared" si="8"/>
        <v>0.8461538461538461</v>
      </c>
      <c r="L37" s="16">
        <f t="shared" si="9"/>
        <v>2.048076923076923</v>
      </c>
      <c r="M37" s="16">
        <f t="shared" si="10"/>
        <v>1.4491392801251957</v>
      </c>
      <c r="N37" s="16">
        <f t="shared" si="0"/>
        <v>19.21474358974359</v>
      </c>
    </row>
    <row r="39" spans="1:14" ht="12.75" customHeight="1">
      <c r="A39" s="10" t="s">
        <v>51</v>
      </c>
      <c r="B39" s="5" t="s">
        <v>53</v>
      </c>
      <c r="D39" s="21"/>
      <c r="E39" s="21"/>
      <c r="F39" s="21"/>
      <c r="G39" s="23"/>
      <c r="H39" s="23"/>
      <c r="I39" s="23"/>
      <c r="J39" s="23"/>
      <c r="K39" s="23"/>
      <c r="L39" s="23"/>
      <c r="M39" s="23"/>
      <c r="N39" s="23"/>
    </row>
  </sheetData>
  <printOptions horizontalCentered="1"/>
  <pageMargins left="0.27" right="0.26" top="1" bottom="0.5" header="0.4" footer="0.5"/>
  <pageSetup horizontalDpi="600" verticalDpi="600" orientation="landscape" r:id="rId1"/>
  <headerFooter alignWithMargins="0">
    <oddHeader>&amp;C&amp;"Times New Roman,Bold"&amp;14Fantasy Basketball League
2000-2001 Statistics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216"/>
  <sheetViews>
    <sheetView workbookViewId="0" topLeftCell="A1">
      <selection activeCell="A1" sqref="A1"/>
    </sheetView>
  </sheetViews>
  <sheetFormatPr defaultColWidth="9.140625" defaultRowHeight="12.75"/>
  <cols>
    <col min="1" max="1" width="7.8515625" style="1" customWidth="1"/>
    <col min="2" max="2" width="14.7109375" style="82" customWidth="1"/>
    <col min="3" max="3" width="6.7109375" style="1" customWidth="1"/>
    <col min="4" max="4" width="7.7109375" style="36" customWidth="1"/>
    <col min="5" max="5" width="9.28125" style="36" customWidth="1"/>
    <col min="6" max="7" width="5.7109375" style="36" customWidth="1"/>
    <col min="8" max="8" width="6.7109375" style="0" customWidth="1"/>
    <col min="9" max="9" width="7.7109375" style="0" customWidth="1"/>
    <col min="10" max="10" width="7.57421875" style="0" customWidth="1"/>
    <col min="11" max="13" width="7.7109375" style="0" customWidth="1"/>
    <col min="14" max="14" width="6.7109375" style="0" customWidth="1"/>
    <col min="15" max="15" width="8.7109375" style="0" customWidth="1"/>
    <col min="16" max="16" width="7.421875" style="0" customWidth="1"/>
    <col min="17" max="17" width="7.7109375" style="0" customWidth="1"/>
    <col min="18" max="20" width="6.7109375" style="0" customWidth="1"/>
    <col min="21" max="21" width="9.28125" style="0" customWidth="1"/>
    <col min="22" max="24" width="7.7109375" style="26" customWidth="1"/>
    <col min="25" max="25" width="6.7109375" style="0" customWidth="1"/>
    <col min="26" max="29" width="5.7109375" style="0" customWidth="1"/>
    <col min="30" max="30" width="5.8515625" style="0" customWidth="1"/>
    <col min="31" max="31" width="5.7109375" style="0" customWidth="1"/>
    <col min="32" max="32" width="6.7109375" style="0" customWidth="1"/>
  </cols>
  <sheetData>
    <row r="1" spans="1:32" ht="15">
      <c r="A1" s="68" t="s">
        <v>24</v>
      </c>
      <c r="B1" s="81"/>
      <c r="C1" s="43"/>
      <c r="D1" s="44"/>
      <c r="E1" s="44"/>
      <c r="F1" s="44"/>
      <c r="G1" s="44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6"/>
      <c r="W1" s="46"/>
      <c r="X1" s="46"/>
      <c r="Y1" s="45"/>
      <c r="Z1" s="45"/>
      <c r="AA1" s="45"/>
      <c r="AB1" s="45"/>
      <c r="AC1" s="45"/>
      <c r="AD1" s="45"/>
      <c r="AE1" s="45"/>
      <c r="AF1" s="45"/>
    </row>
    <row r="2" spans="1:32" s="1" customFormat="1" ht="12.75">
      <c r="A2" s="2" t="s">
        <v>47</v>
      </c>
      <c r="B2" s="83" t="s">
        <v>2</v>
      </c>
      <c r="C2" s="2" t="s">
        <v>1</v>
      </c>
      <c r="D2" s="39" t="s">
        <v>61</v>
      </c>
      <c r="E2" s="39" t="s">
        <v>54</v>
      </c>
      <c r="F2" s="39" t="s">
        <v>85</v>
      </c>
      <c r="G2" s="39" t="s">
        <v>86</v>
      </c>
      <c r="H2" s="9" t="s">
        <v>18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75</v>
      </c>
      <c r="P2" s="2" t="s">
        <v>12</v>
      </c>
      <c r="Q2" s="2" t="s">
        <v>13</v>
      </c>
      <c r="R2" s="2" t="s">
        <v>14</v>
      </c>
      <c r="S2" s="2" t="s">
        <v>15</v>
      </c>
      <c r="T2" s="2" t="s">
        <v>16</v>
      </c>
      <c r="U2" s="9" t="s">
        <v>48</v>
      </c>
      <c r="V2" s="27" t="s">
        <v>34</v>
      </c>
      <c r="W2" s="27" t="s">
        <v>35</v>
      </c>
      <c r="X2" s="27" t="s">
        <v>36</v>
      </c>
      <c r="Y2" s="10" t="s">
        <v>67</v>
      </c>
      <c r="Z2" s="10" t="s">
        <v>68</v>
      </c>
      <c r="AA2" s="10" t="s">
        <v>69</v>
      </c>
      <c r="AB2" s="10" t="s">
        <v>70</v>
      </c>
      <c r="AC2" s="10" t="s">
        <v>71</v>
      </c>
      <c r="AD2" s="10" t="s">
        <v>72</v>
      </c>
      <c r="AE2" s="10" t="s">
        <v>43</v>
      </c>
      <c r="AF2" s="10" t="s">
        <v>73</v>
      </c>
    </row>
    <row r="3" spans="1:32" ht="12.75">
      <c r="A3" s="1" t="s">
        <v>49</v>
      </c>
      <c r="B3" s="82" t="s">
        <v>24</v>
      </c>
      <c r="C3" s="1">
        <v>6</v>
      </c>
      <c r="D3" s="36">
        <v>25</v>
      </c>
      <c r="E3" s="36">
        <v>0</v>
      </c>
      <c r="F3" s="69" t="s">
        <v>87</v>
      </c>
      <c r="G3" s="69" t="s">
        <v>87</v>
      </c>
      <c r="H3" s="14">
        <v>655</v>
      </c>
      <c r="I3" s="14">
        <v>8725</v>
      </c>
      <c r="J3" s="14">
        <v>3978</v>
      </c>
      <c r="K3" s="14">
        <v>2542</v>
      </c>
      <c r="L3" s="14">
        <v>1905</v>
      </c>
      <c r="M3" s="14">
        <v>1149</v>
      </c>
      <c r="N3" s="14">
        <v>404</v>
      </c>
      <c r="O3" s="30">
        <f aca="true" t="shared" si="0" ref="O3:O8">+J3*2+L3+N3</f>
        <v>10265</v>
      </c>
      <c r="P3" s="14">
        <v>3969</v>
      </c>
      <c r="Q3" s="14">
        <v>2358</v>
      </c>
      <c r="R3" s="14">
        <v>692</v>
      </c>
      <c r="S3" s="14">
        <v>525</v>
      </c>
      <c r="T3" s="14">
        <v>1542</v>
      </c>
      <c r="U3" s="13">
        <v>14792</v>
      </c>
      <c r="V3" s="26">
        <v>0.45593123209169056</v>
      </c>
      <c r="W3" s="26">
        <v>0.7494099134539732</v>
      </c>
      <c r="X3" s="26">
        <v>0.3516100957354221</v>
      </c>
      <c r="Y3" s="25">
        <v>15.67175572519084</v>
      </c>
      <c r="Z3" s="25">
        <v>6.0595419847328245</v>
      </c>
      <c r="AA3" s="25">
        <v>3.6</v>
      </c>
      <c r="AB3" s="25">
        <v>1.0564885496183205</v>
      </c>
      <c r="AC3" s="25">
        <v>0.8015267175572519</v>
      </c>
      <c r="AD3" s="25">
        <v>2.354198473282443</v>
      </c>
      <c r="AE3" s="25">
        <v>1.5291828793774318</v>
      </c>
      <c r="AF3" s="25">
        <v>22.58320610687023</v>
      </c>
    </row>
    <row r="4" spans="1:32" ht="12.75">
      <c r="A4" s="1" t="s">
        <v>56</v>
      </c>
      <c r="B4" s="82" t="s">
        <v>24</v>
      </c>
      <c r="C4" s="1">
        <v>11</v>
      </c>
      <c r="D4" s="36">
        <v>30</v>
      </c>
      <c r="E4" s="36">
        <v>0</v>
      </c>
      <c r="F4" s="69" t="s">
        <v>87</v>
      </c>
      <c r="G4" s="69" t="s">
        <v>87</v>
      </c>
      <c r="H4" s="14">
        <v>646</v>
      </c>
      <c r="I4" s="14">
        <v>6683</v>
      </c>
      <c r="J4" s="14">
        <v>3015</v>
      </c>
      <c r="K4" s="14">
        <v>1713</v>
      </c>
      <c r="L4" s="14">
        <v>1325</v>
      </c>
      <c r="M4" s="14">
        <v>1502</v>
      </c>
      <c r="N4" s="14">
        <v>541</v>
      </c>
      <c r="O4" s="30">
        <f t="shared" si="0"/>
        <v>7896</v>
      </c>
      <c r="P4" s="14">
        <v>3512</v>
      </c>
      <c r="Q4" s="14">
        <v>2231</v>
      </c>
      <c r="R4" s="14">
        <v>628</v>
      </c>
      <c r="S4" s="14">
        <v>358</v>
      </c>
      <c r="T4" s="14">
        <v>1135</v>
      </c>
      <c r="U4" s="13">
        <v>12448</v>
      </c>
      <c r="V4" s="26">
        <v>0.4511446954960347</v>
      </c>
      <c r="W4" s="26">
        <v>0.7734967892586107</v>
      </c>
      <c r="X4" s="26">
        <v>0.3601864181091877</v>
      </c>
      <c r="Y4" s="25">
        <v>12.222910216718267</v>
      </c>
      <c r="Z4" s="25">
        <v>5.436532507739938</v>
      </c>
      <c r="AA4" s="25">
        <v>3.4535603715170278</v>
      </c>
      <c r="AB4" s="25">
        <v>0.9721362229102167</v>
      </c>
      <c r="AC4" s="25">
        <v>0.5541795665634675</v>
      </c>
      <c r="AD4" s="25">
        <v>1.756965944272446</v>
      </c>
      <c r="AE4" s="35">
        <v>1.9656387665198238</v>
      </c>
      <c r="AF4" s="25">
        <v>19.269349845201237</v>
      </c>
    </row>
    <row r="5" spans="1:32" ht="12.75">
      <c r="A5" s="1" t="s">
        <v>89</v>
      </c>
      <c r="B5" s="82" t="s">
        <v>24</v>
      </c>
      <c r="C5" s="1">
        <v>7</v>
      </c>
      <c r="D5" s="36">
        <v>85</v>
      </c>
      <c r="E5" s="36">
        <v>0</v>
      </c>
      <c r="F5" s="69">
        <v>2</v>
      </c>
      <c r="G5" s="69">
        <v>4</v>
      </c>
      <c r="H5" s="32">
        <v>656</v>
      </c>
      <c r="I5" s="14">
        <v>7523</v>
      </c>
      <c r="J5" s="14">
        <v>3456</v>
      </c>
      <c r="K5" s="14">
        <v>2462</v>
      </c>
      <c r="L5" s="14">
        <v>1925</v>
      </c>
      <c r="M5" s="14">
        <v>1367</v>
      </c>
      <c r="N5" s="14">
        <v>467</v>
      </c>
      <c r="O5" s="74">
        <f t="shared" si="0"/>
        <v>9304</v>
      </c>
      <c r="P5" s="14">
        <v>3648</v>
      </c>
      <c r="Q5" s="14">
        <v>2169</v>
      </c>
      <c r="R5" s="14">
        <v>685</v>
      </c>
      <c r="S5" s="14">
        <v>499</v>
      </c>
      <c r="T5" s="14">
        <v>1204</v>
      </c>
      <c r="U5" s="13">
        <v>13983</v>
      </c>
      <c r="V5" s="34">
        <v>0.45939120031902164</v>
      </c>
      <c r="W5" s="65">
        <v>0.7818846466287571</v>
      </c>
      <c r="X5" s="65">
        <v>0.34162399414776884</v>
      </c>
      <c r="Y5" s="64">
        <v>14.182926829268293</v>
      </c>
      <c r="Z5" s="64">
        <v>5.560975609756097</v>
      </c>
      <c r="AA5" s="64">
        <v>3.3064024390243905</v>
      </c>
      <c r="AB5" s="64">
        <v>1.0442073170731707</v>
      </c>
      <c r="AC5" s="64">
        <v>0.760670731707317</v>
      </c>
      <c r="AD5" s="64">
        <v>1.8353658536585367</v>
      </c>
      <c r="AE5" s="64">
        <v>1.8014950166112957</v>
      </c>
      <c r="AF5" s="64">
        <v>21.315548780487806</v>
      </c>
    </row>
    <row r="6" spans="1:32" ht="12.75">
      <c r="A6" s="1" t="s">
        <v>95</v>
      </c>
      <c r="B6" s="82" t="s">
        <v>24</v>
      </c>
      <c r="C6" s="1">
        <v>7</v>
      </c>
      <c r="D6" s="36">
        <v>56.6</v>
      </c>
      <c r="E6" s="36">
        <v>124</v>
      </c>
      <c r="F6" s="69">
        <v>8</v>
      </c>
      <c r="G6" s="69">
        <v>4</v>
      </c>
      <c r="H6" s="14">
        <v>654</v>
      </c>
      <c r="I6" s="14">
        <v>7131</v>
      </c>
      <c r="J6" s="14">
        <v>3295</v>
      </c>
      <c r="K6" s="14">
        <v>2537</v>
      </c>
      <c r="L6" s="14">
        <v>2003</v>
      </c>
      <c r="M6" s="14">
        <v>1476</v>
      </c>
      <c r="N6" s="14">
        <v>562</v>
      </c>
      <c r="O6" s="74">
        <f t="shared" si="0"/>
        <v>9155</v>
      </c>
      <c r="P6" s="14">
        <v>3456</v>
      </c>
      <c r="Q6" s="14">
        <v>2052</v>
      </c>
      <c r="R6" s="14">
        <v>611</v>
      </c>
      <c r="S6" s="14">
        <v>309</v>
      </c>
      <c r="T6" s="14">
        <v>1211</v>
      </c>
      <c r="U6" s="13">
        <v>13107</v>
      </c>
      <c r="V6" s="65">
        <v>0.4620670312719114</v>
      </c>
      <c r="W6" s="65">
        <v>0.7895151754040205</v>
      </c>
      <c r="X6" s="65">
        <v>0.3807588075880759</v>
      </c>
      <c r="Y6" s="64">
        <v>13.998470948012232</v>
      </c>
      <c r="Z6" s="64">
        <v>5.284403669724771</v>
      </c>
      <c r="AA6" s="64">
        <v>3.1376146788990824</v>
      </c>
      <c r="AB6" s="64">
        <v>0.9342507645259939</v>
      </c>
      <c r="AC6" s="64">
        <v>0.4724770642201835</v>
      </c>
      <c r="AD6" s="64">
        <v>1.8516819571865444</v>
      </c>
      <c r="AE6" s="64">
        <v>1.694467382328654</v>
      </c>
      <c r="AF6" s="64">
        <v>20.041284403669724</v>
      </c>
    </row>
    <row r="7" spans="1:32" ht="12.75">
      <c r="A7" s="1" t="s">
        <v>99</v>
      </c>
      <c r="B7" s="82" t="s">
        <v>24</v>
      </c>
      <c r="C7" s="1">
        <v>12</v>
      </c>
      <c r="D7" s="36">
        <v>54.4</v>
      </c>
      <c r="E7" s="36">
        <v>0</v>
      </c>
      <c r="F7" s="69">
        <v>3</v>
      </c>
      <c r="G7" s="69">
        <v>4</v>
      </c>
      <c r="H7" s="14">
        <v>561</v>
      </c>
      <c r="I7" s="14">
        <v>6950</v>
      </c>
      <c r="J7" s="14">
        <v>3028</v>
      </c>
      <c r="K7" s="14">
        <v>2254</v>
      </c>
      <c r="L7" s="14">
        <v>1860</v>
      </c>
      <c r="M7" s="14">
        <v>1392</v>
      </c>
      <c r="N7" s="14">
        <v>501</v>
      </c>
      <c r="O7" s="74">
        <f t="shared" si="0"/>
        <v>8417</v>
      </c>
      <c r="P7" s="14">
        <v>2887</v>
      </c>
      <c r="Q7" s="14">
        <v>1570</v>
      </c>
      <c r="R7" s="14">
        <v>501</v>
      </c>
      <c r="S7" s="14">
        <v>237</v>
      </c>
      <c r="T7" s="14">
        <v>1058</v>
      </c>
      <c r="U7" s="13">
        <v>11134</v>
      </c>
      <c r="V7" s="65">
        <v>0.4356834532374101</v>
      </c>
      <c r="W7" s="65">
        <v>0.8251996450754214</v>
      </c>
      <c r="X7" s="65">
        <v>0.3599137931034483</v>
      </c>
      <c r="Y7" s="64">
        <v>15.003565062388592</v>
      </c>
      <c r="Z7" s="64">
        <v>5.146167557932264</v>
      </c>
      <c r="AA7" s="64">
        <v>2.798573975044563</v>
      </c>
      <c r="AB7" s="64">
        <v>0.893048128342246</v>
      </c>
      <c r="AC7" s="64">
        <v>0.42245989304812837</v>
      </c>
      <c r="AD7" s="64">
        <v>1.8859180035650625</v>
      </c>
      <c r="AE7" s="64">
        <v>1.4839319470699432</v>
      </c>
      <c r="AF7" s="64">
        <v>19.846702317290553</v>
      </c>
    </row>
    <row r="8" spans="1:32" ht="12.75">
      <c r="A8" s="1" t="s">
        <v>104</v>
      </c>
      <c r="B8" s="82" t="s">
        <v>24</v>
      </c>
      <c r="C8" s="1">
        <v>11</v>
      </c>
      <c r="D8" s="36">
        <v>84.1</v>
      </c>
      <c r="E8" s="36">
        <v>0</v>
      </c>
      <c r="F8" s="69">
        <v>4</v>
      </c>
      <c r="G8" s="69">
        <v>4</v>
      </c>
      <c r="H8" s="14">
        <v>611</v>
      </c>
      <c r="I8" s="14">
        <v>6908</v>
      </c>
      <c r="J8" s="14">
        <v>3033</v>
      </c>
      <c r="K8" s="14">
        <v>2188</v>
      </c>
      <c r="L8" s="14">
        <v>1721</v>
      </c>
      <c r="M8" s="14">
        <v>1107</v>
      </c>
      <c r="N8" s="14">
        <v>386</v>
      </c>
      <c r="O8" s="74">
        <f t="shared" si="0"/>
        <v>8173</v>
      </c>
      <c r="P8" s="14">
        <v>3355</v>
      </c>
      <c r="Q8" s="14">
        <v>1888</v>
      </c>
      <c r="R8" s="14">
        <v>557</v>
      </c>
      <c r="S8" s="14">
        <v>342</v>
      </c>
      <c r="T8" s="14">
        <v>1042</v>
      </c>
      <c r="U8" s="13">
        <v>12001</v>
      </c>
      <c r="V8" s="65">
        <v>0.4390561667631731</v>
      </c>
      <c r="W8" s="65">
        <v>0.7865630712979891</v>
      </c>
      <c r="X8" s="65">
        <v>0.3486901535682023</v>
      </c>
      <c r="Y8" s="64">
        <v>13.376432078559738</v>
      </c>
      <c r="Z8" s="64">
        <v>5.490998363338789</v>
      </c>
      <c r="AA8" s="64">
        <v>3.090016366612111</v>
      </c>
      <c r="AB8" s="64">
        <v>0.911620294599018</v>
      </c>
      <c r="AC8" s="64">
        <v>0.5597381342062193</v>
      </c>
      <c r="AD8" s="64">
        <v>1.7054009819967266</v>
      </c>
      <c r="AE8" s="64">
        <v>1.8119001919385798</v>
      </c>
      <c r="AF8" s="64">
        <v>19.641571194762683</v>
      </c>
    </row>
    <row r="9" spans="3:32" ht="6" customHeight="1">
      <c r="C9" s="28"/>
      <c r="D9" s="40"/>
      <c r="E9" s="40"/>
      <c r="F9" s="40"/>
      <c r="G9" s="40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9"/>
      <c r="W9" s="29"/>
      <c r="X9" s="29"/>
      <c r="Y9" s="28"/>
      <c r="Z9" s="28"/>
      <c r="AA9" s="28"/>
      <c r="AB9" s="28"/>
      <c r="AC9" s="28"/>
      <c r="AD9" s="28"/>
      <c r="AE9" s="28"/>
      <c r="AF9" s="28"/>
    </row>
    <row r="10" ht="6" customHeight="1"/>
    <row r="11" spans="1:32" ht="12.75">
      <c r="A11" s="2" t="s">
        <v>50</v>
      </c>
      <c r="C11" s="31">
        <f>+AVERAGE(C3:C10)</f>
        <v>9</v>
      </c>
      <c r="D11" s="41">
        <f aca="true" t="shared" si="1" ref="D11:U11">SUM(D3:D10)</f>
        <v>335.1</v>
      </c>
      <c r="E11" s="41">
        <f t="shared" si="1"/>
        <v>124</v>
      </c>
      <c r="F11" s="70">
        <f t="shared" si="1"/>
        <v>17</v>
      </c>
      <c r="G11" s="70">
        <f t="shared" si="1"/>
        <v>16</v>
      </c>
      <c r="H11" s="14">
        <f t="shared" si="1"/>
        <v>3783</v>
      </c>
      <c r="I11" s="14">
        <f t="shared" si="1"/>
        <v>43920</v>
      </c>
      <c r="J11" s="14">
        <f t="shared" si="1"/>
        <v>19805</v>
      </c>
      <c r="K11" s="14">
        <f t="shared" si="1"/>
        <v>13696</v>
      </c>
      <c r="L11" s="14">
        <f t="shared" si="1"/>
        <v>10739</v>
      </c>
      <c r="M11" s="14">
        <f t="shared" si="1"/>
        <v>7993</v>
      </c>
      <c r="N11" s="14">
        <f t="shared" si="1"/>
        <v>2861</v>
      </c>
      <c r="O11" s="30">
        <f t="shared" si="1"/>
        <v>53210</v>
      </c>
      <c r="P11" s="14">
        <f t="shared" si="1"/>
        <v>20827</v>
      </c>
      <c r="Q11" s="14">
        <f t="shared" si="1"/>
        <v>12268</v>
      </c>
      <c r="R11" s="14">
        <f t="shared" si="1"/>
        <v>3674</v>
      </c>
      <c r="S11" s="14">
        <f t="shared" si="1"/>
        <v>2270</v>
      </c>
      <c r="T11" s="14">
        <f t="shared" si="1"/>
        <v>7192</v>
      </c>
      <c r="U11" s="13">
        <f t="shared" si="1"/>
        <v>77465</v>
      </c>
      <c r="V11" s="26">
        <f>+J11/I11</f>
        <v>0.45093351548269583</v>
      </c>
      <c r="W11" s="26">
        <f>+L11/K11</f>
        <v>0.7840975467289719</v>
      </c>
      <c r="X11" s="26">
        <f>+N11/M11</f>
        <v>0.3579381959214313</v>
      </c>
      <c r="Y11" s="25">
        <f>+(J11*2+L11+N11)/H11</f>
        <v>14.065556436690457</v>
      </c>
      <c r="Z11" s="25">
        <f>+P11/H11</f>
        <v>5.505418979645784</v>
      </c>
      <c r="AA11" s="25">
        <f>+Q11/H11</f>
        <v>3.2429288924134285</v>
      </c>
      <c r="AB11" s="25">
        <f>+R11/H11</f>
        <v>0.9711868887126619</v>
      </c>
      <c r="AC11" s="25">
        <f>+S11/H11</f>
        <v>0.6000528680941052</v>
      </c>
      <c r="AD11" s="25">
        <f>+T11/H11</f>
        <v>1.9011366640232619</v>
      </c>
      <c r="AE11" s="25">
        <f>+Q11/T11</f>
        <v>1.7057842046718577</v>
      </c>
      <c r="AF11" s="25">
        <f>+U11/H11</f>
        <v>20.477134549299496</v>
      </c>
    </row>
    <row r="13" spans="1:32" ht="15">
      <c r="A13" s="43" t="s">
        <v>105</v>
      </c>
      <c r="B13" s="81"/>
      <c r="C13" s="43"/>
      <c r="D13" s="44"/>
      <c r="E13" s="44"/>
      <c r="F13" s="44"/>
      <c r="G13" s="44"/>
      <c r="H13" s="48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6"/>
      <c r="W13" s="46"/>
      <c r="X13" s="46"/>
      <c r="Y13" s="45"/>
      <c r="Z13" s="45"/>
      <c r="AA13" s="45"/>
      <c r="AB13" s="45"/>
      <c r="AC13" s="45"/>
      <c r="AD13" s="45"/>
      <c r="AE13" s="45"/>
      <c r="AF13" s="45"/>
    </row>
    <row r="14" spans="1:32" s="1" customFormat="1" ht="12.75">
      <c r="A14" s="2" t="s">
        <v>47</v>
      </c>
      <c r="B14" s="83" t="s">
        <v>2</v>
      </c>
      <c r="C14" s="2" t="s">
        <v>1</v>
      </c>
      <c r="D14" s="39" t="s">
        <v>61</v>
      </c>
      <c r="E14" s="39" t="s">
        <v>54</v>
      </c>
      <c r="F14" s="39" t="s">
        <v>85</v>
      </c>
      <c r="G14" s="39" t="s">
        <v>86</v>
      </c>
      <c r="H14" s="9" t="s">
        <v>18</v>
      </c>
      <c r="I14" s="2" t="s">
        <v>6</v>
      </c>
      <c r="J14" s="2" t="s">
        <v>7</v>
      </c>
      <c r="K14" s="2" t="s">
        <v>8</v>
      </c>
      <c r="L14" s="2" t="s">
        <v>9</v>
      </c>
      <c r="M14" s="2" t="s">
        <v>10</v>
      </c>
      <c r="N14" s="2" t="s">
        <v>11</v>
      </c>
      <c r="O14" s="2" t="s">
        <v>75</v>
      </c>
      <c r="P14" s="2" t="s">
        <v>12</v>
      </c>
      <c r="Q14" s="2" t="s">
        <v>13</v>
      </c>
      <c r="R14" s="2" t="s">
        <v>14</v>
      </c>
      <c r="S14" s="2" t="s">
        <v>15</v>
      </c>
      <c r="T14" s="2" t="s">
        <v>16</v>
      </c>
      <c r="U14" s="9" t="s">
        <v>48</v>
      </c>
      <c r="V14" s="27" t="s">
        <v>34</v>
      </c>
      <c r="W14" s="27" t="s">
        <v>35</v>
      </c>
      <c r="X14" s="27" t="s">
        <v>36</v>
      </c>
      <c r="Y14" s="10" t="s">
        <v>67</v>
      </c>
      <c r="Z14" s="10" t="s">
        <v>68</v>
      </c>
      <c r="AA14" s="10" t="s">
        <v>69</v>
      </c>
      <c r="AB14" s="10" t="s">
        <v>70</v>
      </c>
      <c r="AC14" s="10" t="s">
        <v>71</v>
      </c>
      <c r="AD14" s="10" t="s">
        <v>72</v>
      </c>
      <c r="AE14" s="10" t="s">
        <v>43</v>
      </c>
      <c r="AF14" s="10" t="s">
        <v>73</v>
      </c>
    </row>
    <row r="15" spans="1:32" ht="12.75">
      <c r="A15" s="1" t="s">
        <v>56</v>
      </c>
      <c r="B15" s="82" t="s">
        <v>58</v>
      </c>
      <c r="C15" s="1">
        <v>6</v>
      </c>
      <c r="D15" s="36">
        <v>30</v>
      </c>
      <c r="E15" s="36">
        <v>20</v>
      </c>
      <c r="F15" s="69" t="s">
        <v>87</v>
      </c>
      <c r="G15" s="69" t="s">
        <v>87</v>
      </c>
      <c r="H15" s="32">
        <v>656</v>
      </c>
      <c r="I15" s="32">
        <v>8630</v>
      </c>
      <c r="J15" s="14">
        <v>3720</v>
      </c>
      <c r="K15" s="14">
        <v>2399</v>
      </c>
      <c r="L15" s="14">
        <v>1783</v>
      </c>
      <c r="M15" s="14">
        <v>1054</v>
      </c>
      <c r="N15" s="14">
        <v>321</v>
      </c>
      <c r="O15" s="30">
        <f>+J15*2+L15+N15</f>
        <v>9544</v>
      </c>
      <c r="P15" s="14">
        <v>3898</v>
      </c>
      <c r="Q15" s="14">
        <v>1884</v>
      </c>
      <c r="R15" s="14">
        <v>676</v>
      </c>
      <c r="S15" s="14">
        <v>433</v>
      </c>
      <c r="T15" s="14">
        <v>1371</v>
      </c>
      <c r="U15" s="13">
        <v>13410</v>
      </c>
      <c r="V15" s="26">
        <v>0.43105446118192353</v>
      </c>
      <c r="W15" s="65">
        <v>0.7432263443101292</v>
      </c>
      <c r="X15" s="65">
        <v>0.3045540796963947</v>
      </c>
      <c r="Y15" s="64">
        <v>14.548780487804878</v>
      </c>
      <c r="Z15" s="25">
        <v>5.942073170731708</v>
      </c>
      <c r="AA15" s="25">
        <v>2.8719512195121952</v>
      </c>
      <c r="AB15" s="64">
        <v>1.0304878048780488</v>
      </c>
      <c r="AC15" s="25">
        <v>0.6600609756097561</v>
      </c>
      <c r="AD15" s="25">
        <v>2.089939024390244</v>
      </c>
      <c r="AE15" s="64">
        <v>1.37417943107221</v>
      </c>
      <c r="AF15" s="25">
        <v>20.442073170731707</v>
      </c>
    </row>
    <row r="16" spans="1:32" ht="12.75">
      <c r="A16" s="1" t="s">
        <v>89</v>
      </c>
      <c r="B16" s="82" t="s">
        <v>58</v>
      </c>
      <c r="C16" s="1">
        <v>14</v>
      </c>
      <c r="D16" s="36">
        <v>88.75</v>
      </c>
      <c r="E16" s="36">
        <v>0</v>
      </c>
      <c r="F16" s="69">
        <v>3</v>
      </c>
      <c r="G16" s="69">
        <v>4</v>
      </c>
      <c r="H16" s="14">
        <v>629</v>
      </c>
      <c r="I16" s="14">
        <v>7168</v>
      </c>
      <c r="J16" s="14">
        <v>3130</v>
      </c>
      <c r="K16" s="14">
        <v>2253</v>
      </c>
      <c r="L16" s="14">
        <v>1743</v>
      </c>
      <c r="M16" s="14">
        <v>1511</v>
      </c>
      <c r="N16" s="14">
        <v>516</v>
      </c>
      <c r="O16" s="74">
        <f>+J16*2+L16+N16</f>
        <v>8519</v>
      </c>
      <c r="P16" s="14">
        <v>3152</v>
      </c>
      <c r="Q16" s="14">
        <v>1643</v>
      </c>
      <c r="R16" s="14">
        <v>572</v>
      </c>
      <c r="S16" s="14">
        <v>436</v>
      </c>
      <c r="T16" s="14">
        <v>1218</v>
      </c>
      <c r="U16" s="13">
        <v>11838</v>
      </c>
      <c r="V16" s="65">
        <v>0.43666294642857145</v>
      </c>
      <c r="W16" s="65">
        <v>0.7736351531291611</v>
      </c>
      <c r="X16" s="65">
        <v>0.3414956982131039</v>
      </c>
      <c r="Y16" s="64">
        <v>13.543720190779014</v>
      </c>
      <c r="Z16" s="64">
        <v>5.011128775834658</v>
      </c>
      <c r="AA16" s="64">
        <v>2.6120826709062004</v>
      </c>
      <c r="AB16" s="64">
        <v>0.9093799682034976</v>
      </c>
      <c r="AC16" s="64">
        <v>0.6931637519872814</v>
      </c>
      <c r="AD16" s="64">
        <v>1.9364069952305247</v>
      </c>
      <c r="AE16" s="64">
        <v>1.3489326765188834</v>
      </c>
      <c r="AF16" s="64">
        <v>18.82034976152623</v>
      </c>
    </row>
    <row r="17" spans="1:32" ht="12.75">
      <c r="A17" s="1" t="s">
        <v>95</v>
      </c>
      <c r="B17" s="82" t="s">
        <v>58</v>
      </c>
      <c r="C17" s="1">
        <v>16</v>
      </c>
      <c r="D17" s="36">
        <v>54.5</v>
      </c>
      <c r="E17" s="36">
        <v>0</v>
      </c>
      <c r="F17" s="69">
        <v>0</v>
      </c>
      <c r="G17" s="69">
        <v>0</v>
      </c>
      <c r="H17" s="14">
        <v>618</v>
      </c>
      <c r="I17" s="14">
        <v>6728</v>
      </c>
      <c r="J17" s="14">
        <v>2971</v>
      </c>
      <c r="K17" s="14">
        <v>2149</v>
      </c>
      <c r="L17" s="14">
        <v>1576</v>
      </c>
      <c r="M17" s="14">
        <v>1051</v>
      </c>
      <c r="N17" s="14">
        <v>343</v>
      </c>
      <c r="O17" s="30">
        <f>+J17*2+L17+N17</f>
        <v>7861</v>
      </c>
      <c r="P17" s="14">
        <v>3183</v>
      </c>
      <c r="Q17" s="14">
        <v>1473</v>
      </c>
      <c r="R17" s="14">
        <v>544</v>
      </c>
      <c r="S17" s="14">
        <v>383</v>
      </c>
      <c r="T17" s="14">
        <v>1178</v>
      </c>
      <c r="U17" s="13">
        <v>11028</v>
      </c>
      <c r="V17" s="65">
        <v>0.4415873959571938</v>
      </c>
      <c r="W17" s="65">
        <v>0.7333643555141927</v>
      </c>
      <c r="X17" s="65">
        <v>0.3263558515699334</v>
      </c>
      <c r="Y17" s="64">
        <v>12.720064724919094</v>
      </c>
      <c r="Z17" s="64">
        <v>5.150485436893204</v>
      </c>
      <c r="AA17" s="64">
        <v>2.383495145631068</v>
      </c>
      <c r="AB17" s="64">
        <v>0.8802588996763754</v>
      </c>
      <c r="AC17" s="64">
        <v>0.6197411003236246</v>
      </c>
      <c r="AD17" s="64">
        <v>1.9061488673139158</v>
      </c>
      <c r="AE17" s="64">
        <v>1.2504244482173175</v>
      </c>
      <c r="AF17" s="64">
        <v>17.844660194174757</v>
      </c>
    </row>
    <row r="18" spans="1:32" ht="12.75">
      <c r="A18" s="1" t="s">
        <v>99</v>
      </c>
      <c r="B18" s="82" t="s">
        <v>58</v>
      </c>
      <c r="C18" s="1">
        <v>6</v>
      </c>
      <c r="D18" s="36">
        <v>92.35</v>
      </c>
      <c r="E18" s="36">
        <v>105</v>
      </c>
      <c r="F18" s="69">
        <v>9</v>
      </c>
      <c r="G18" s="69">
        <v>3</v>
      </c>
      <c r="H18" s="14">
        <v>654</v>
      </c>
      <c r="I18" s="14">
        <v>8369</v>
      </c>
      <c r="J18" s="14">
        <v>3819</v>
      </c>
      <c r="K18" s="14">
        <v>2877</v>
      </c>
      <c r="L18" s="14">
        <v>2178</v>
      </c>
      <c r="M18" s="14">
        <v>990</v>
      </c>
      <c r="N18" s="14">
        <v>315</v>
      </c>
      <c r="O18" s="30">
        <f>+J18*2+L18+N18</f>
        <v>10131</v>
      </c>
      <c r="P18" s="14">
        <v>4104</v>
      </c>
      <c r="Q18" s="14">
        <v>1738</v>
      </c>
      <c r="R18" s="14">
        <v>723</v>
      </c>
      <c r="S18" s="14">
        <v>459</v>
      </c>
      <c r="T18" s="14">
        <v>1312</v>
      </c>
      <c r="U18" s="13">
        <v>14400.5</v>
      </c>
      <c r="V18" s="65">
        <v>0.4563269207790656</v>
      </c>
      <c r="W18" s="65">
        <v>0.7570385818561001</v>
      </c>
      <c r="X18" s="65">
        <v>0.3181818181818182</v>
      </c>
      <c r="Y18" s="64">
        <v>15.490825688073395</v>
      </c>
      <c r="Z18" s="64">
        <v>6.275229357798165</v>
      </c>
      <c r="AA18" s="64">
        <v>2.6574923547400613</v>
      </c>
      <c r="AB18" s="64">
        <v>1.1055045871559632</v>
      </c>
      <c r="AC18" s="64">
        <v>0.7018348623853211</v>
      </c>
      <c r="AD18" s="64">
        <v>2.00611620795107</v>
      </c>
      <c r="AE18" s="64">
        <v>1.3246951219512195</v>
      </c>
      <c r="AF18" s="64">
        <v>22.019113149847094</v>
      </c>
    </row>
    <row r="19" spans="1:32" ht="12.75">
      <c r="A19" s="1" t="s">
        <v>104</v>
      </c>
      <c r="B19" s="82" t="s">
        <v>58</v>
      </c>
      <c r="C19" s="1">
        <v>4</v>
      </c>
      <c r="D19" s="36">
        <v>76.5</v>
      </c>
      <c r="E19" s="36">
        <v>166</v>
      </c>
      <c r="F19" s="69">
        <v>6</v>
      </c>
      <c r="G19" s="69">
        <v>4</v>
      </c>
      <c r="H19" s="14">
        <v>642</v>
      </c>
      <c r="I19" s="14">
        <v>8926</v>
      </c>
      <c r="J19" s="14">
        <v>4170</v>
      </c>
      <c r="K19" s="14">
        <v>3064</v>
      </c>
      <c r="L19" s="14">
        <v>2325</v>
      </c>
      <c r="M19" s="14">
        <v>1696</v>
      </c>
      <c r="N19" s="14">
        <v>637</v>
      </c>
      <c r="O19" s="30">
        <f>+J19*2+L19+N19</f>
        <v>11302</v>
      </c>
      <c r="P19" s="14">
        <v>3893</v>
      </c>
      <c r="Q19" s="14">
        <v>2130</v>
      </c>
      <c r="R19" s="14">
        <v>653</v>
      </c>
      <c r="S19" s="14">
        <v>438</v>
      </c>
      <c r="T19" s="14">
        <v>1368</v>
      </c>
      <c r="U19" s="13">
        <v>15391.5</v>
      </c>
      <c r="V19" s="65">
        <v>0.4671745462693256</v>
      </c>
      <c r="W19" s="65">
        <v>0.7588120104438643</v>
      </c>
      <c r="X19" s="65">
        <v>0.3755896226415094</v>
      </c>
      <c r="Y19" s="64">
        <v>17.60436137071651</v>
      </c>
      <c r="Z19" s="64">
        <v>6.06386292834891</v>
      </c>
      <c r="AA19" s="64">
        <v>3.317757009345794</v>
      </c>
      <c r="AB19" s="64">
        <v>1.017133956386293</v>
      </c>
      <c r="AC19" s="64">
        <v>0.6822429906542056</v>
      </c>
      <c r="AD19" s="64">
        <v>2.130841121495327</v>
      </c>
      <c r="AE19" s="64">
        <v>1.5570175438596492</v>
      </c>
      <c r="AF19" s="64">
        <v>23.97429906542056</v>
      </c>
    </row>
    <row r="20" spans="3:32" ht="6" customHeight="1">
      <c r="C20" s="28"/>
      <c r="D20" s="40"/>
      <c r="E20" s="40"/>
      <c r="F20" s="40"/>
      <c r="G20" s="40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9"/>
      <c r="W20" s="29"/>
      <c r="X20" s="29"/>
      <c r="Y20" s="28"/>
      <c r="Z20" s="28"/>
      <c r="AA20" s="28"/>
      <c r="AB20" s="28"/>
      <c r="AC20" s="28"/>
      <c r="AD20" s="28"/>
      <c r="AE20" s="28"/>
      <c r="AF20" s="28"/>
    </row>
    <row r="21" ht="6" customHeight="1"/>
    <row r="22" spans="1:32" ht="12.75">
      <c r="A22" s="2" t="s">
        <v>50</v>
      </c>
      <c r="C22" s="31">
        <f>+AVERAGE(C15:C21)</f>
        <v>9.2</v>
      </c>
      <c r="D22" s="41">
        <f aca="true" t="shared" si="2" ref="D22:U22">SUM(D15:D21)</f>
        <v>342.1</v>
      </c>
      <c r="E22" s="41">
        <f t="shared" si="2"/>
        <v>291</v>
      </c>
      <c r="F22" s="70">
        <f>SUM(F15:F21)</f>
        <v>18</v>
      </c>
      <c r="G22" s="70">
        <f>SUM(G15:G21)</f>
        <v>11</v>
      </c>
      <c r="H22" s="14">
        <f t="shared" si="2"/>
        <v>3199</v>
      </c>
      <c r="I22" s="14">
        <f t="shared" si="2"/>
        <v>39821</v>
      </c>
      <c r="J22" s="14">
        <f t="shared" si="2"/>
        <v>17810</v>
      </c>
      <c r="K22" s="14">
        <f t="shared" si="2"/>
        <v>12742</v>
      </c>
      <c r="L22" s="14">
        <f t="shared" si="2"/>
        <v>9605</v>
      </c>
      <c r="M22" s="14">
        <f t="shared" si="2"/>
        <v>6302</v>
      </c>
      <c r="N22" s="14">
        <f t="shared" si="2"/>
        <v>2132</v>
      </c>
      <c r="O22" s="30">
        <f t="shared" si="2"/>
        <v>47357</v>
      </c>
      <c r="P22" s="14">
        <f t="shared" si="2"/>
        <v>18230</v>
      </c>
      <c r="Q22" s="14">
        <f t="shared" si="2"/>
        <v>8868</v>
      </c>
      <c r="R22" s="14">
        <f t="shared" si="2"/>
        <v>3168</v>
      </c>
      <c r="S22" s="14">
        <f t="shared" si="2"/>
        <v>2149</v>
      </c>
      <c r="T22" s="14">
        <f t="shared" si="2"/>
        <v>6447</v>
      </c>
      <c r="U22" s="13">
        <f t="shared" si="2"/>
        <v>66068</v>
      </c>
      <c r="V22" s="26">
        <f>+J22/I22</f>
        <v>0.4472514502398232</v>
      </c>
      <c r="W22" s="26">
        <f>+L22/K22</f>
        <v>0.7538063098414691</v>
      </c>
      <c r="X22" s="26">
        <f>+N22/M22</f>
        <v>0.33830529990479213</v>
      </c>
      <c r="Y22" s="25">
        <f>+(J22*2+L22+N22)/H22</f>
        <v>14.80368865270397</v>
      </c>
      <c r="Z22" s="25">
        <f>+P22/H22</f>
        <v>5.698655829946858</v>
      </c>
      <c r="AA22" s="25">
        <f>+Q22/H22</f>
        <v>2.772116286339481</v>
      </c>
      <c r="AB22" s="25">
        <f>+R22/H22</f>
        <v>0.9903094717099094</v>
      </c>
      <c r="AC22" s="25">
        <f>+S22/H22</f>
        <v>0.6717724288840262</v>
      </c>
      <c r="AD22" s="25">
        <f>+T22/H22</f>
        <v>2.015317286652079</v>
      </c>
      <c r="AE22" s="25">
        <f>+Q22/T22</f>
        <v>1.375523499302001</v>
      </c>
      <c r="AF22" s="25">
        <f>+U22/H22</f>
        <v>20.652703969990622</v>
      </c>
    </row>
    <row r="23" spans="1:32" ht="12.75">
      <c r="A23" s="2"/>
      <c r="C23" s="31"/>
      <c r="E23" s="41"/>
      <c r="F23" s="41"/>
      <c r="G23" s="41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37"/>
      <c r="Y23" s="25"/>
      <c r="Z23" s="25"/>
      <c r="AA23" s="25"/>
      <c r="AB23" s="25"/>
      <c r="AC23" s="25"/>
      <c r="AD23" s="25"/>
      <c r="AE23" s="25"/>
      <c r="AF23" s="25"/>
    </row>
    <row r="24" spans="1:32" ht="15">
      <c r="A24" s="43" t="s">
        <v>106</v>
      </c>
      <c r="B24" s="81"/>
      <c r="C24" s="43"/>
      <c r="D24" s="44"/>
      <c r="E24" s="44"/>
      <c r="F24" s="44"/>
      <c r="G24" s="44"/>
      <c r="H24" s="48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6"/>
      <c r="W24" s="46"/>
      <c r="X24" s="46"/>
      <c r="Y24" s="45"/>
      <c r="Z24" s="45"/>
      <c r="AA24" s="45"/>
      <c r="AB24" s="45"/>
      <c r="AC24" s="45"/>
      <c r="AD24" s="45"/>
      <c r="AE24" s="45"/>
      <c r="AF24" s="45"/>
    </row>
    <row r="25" spans="1:32" s="1" customFormat="1" ht="12.75">
      <c r="A25" s="2" t="s">
        <v>47</v>
      </c>
      <c r="B25" s="83" t="s">
        <v>2</v>
      </c>
      <c r="C25" s="2" t="s">
        <v>1</v>
      </c>
      <c r="D25" s="39" t="s">
        <v>61</v>
      </c>
      <c r="E25" s="39" t="s">
        <v>54</v>
      </c>
      <c r="F25" s="39" t="s">
        <v>85</v>
      </c>
      <c r="G25" s="39" t="s">
        <v>86</v>
      </c>
      <c r="H25" s="9" t="s">
        <v>18</v>
      </c>
      <c r="I25" s="2" t="s">
        <v>6</v>
      </c>
      <c r="J25" s="2" t="s">
        <v>7</v>
      </c>
      <c r="K25" s="2" t="s">
        <v>8</v>
      </c>
      <c r="L25" s="2" t="s">
        <v>9</v>
      </c>
      <c r="M25" s="2" t="s">
        <v>10</v>
      </c>
      <c r="N25" s="2" t="s">
        <v>11</v>
      </c>
      <c r="O25" s="2" t="s">
        <v>75</v>
      </c>
      <c r="P25" s="2" t="s">
        <v>12</v>
      </c>
      <c r="Q25" s="2" t="s">
        <v>13</v>
      </c>
      <c r="R25" s="2" t="s">
        <v>14</v>
      </c>
      <c r="S25" s="2" t="s">
        <v>15</v>
      </c>
      <c r="T25" s="2" t="s">
        <v>16</v>
      </c>
      <c r="U25" s="9" t="s">
        <v>48</v>
      </c>
      <c r="V25" s="27" t="s">
        <v>34</v>
      </c>
      <c r="W25" s="27" t="s">
        <v>35</v>
      </c>
      <c r="X25" s="27" t="s">
        <v>36</v>
      </c>
      <c r="Y25" s="10" t="s">
        <v>67</v>
      </c>
      <c r="Z25" s="10" t="s">
        <v>68</v>
      </c>
      <c r="AA25" s="10" t="s">
        <v>69</v>
      </c>
      <c r="AB25" s="10" t="s">
        <v>70</v>
      </c>
      <c r="AC25" s="10" t="s">
        <v>71</v>
      </c>
      <c r="AD25" s="10" t="s">
        <v>72</v>
      </c>
      <c r="AE25" s="10" t="s">
        <v>43</v>
      </c>
      <c r="AF25" s="10" t="s">
        <v>73</v>
      </c>
    </row>
    <row r="26" spans="1:32" ht="12.75">
      <c r="A26" s="1" t="s">
        <v>56</v>
      </c>
      <c r="B26" s="82" t="s">
        <v>59</v>
      </c>
      <c r="C26" s="1">
        <v>14</v>
      </c>
      <c r="D26" s="36">
        <v>30</v>
      </c>
      <c r="E26" s="36">
        <v>0</v>
      </c>
      <c r="F26" s="69" t="s">
        <v>87</v>
      </c>
      <c r="G26" s="69" t="s">
        <v>87</v>
      </c>
      <c r="H26" s="14">
        <v>634</v>
      </c>
      <c r="I26" s="14">
        <v>6391</v>
      </c>
      <c r="J26" s="14">
        <v>2828</v>
      </c>
      <c r="K26" s="14">
        <v>2133</v>
      </c>
      <c r="L26" s="14">
        <v>1657</v>
      </c>
      <c r="M26" s="14">
        <v>955</v>
      </c>
      <c r="N26" s="14">
        <v>328</v>
      </c>
      <c r="O26" s="30">
        <f>+J26*2+L26+N26</f>
        <v>7641</v>
      </c>
      <c r="P26" s="14">
        <v>3588</v>
      </c>
      <c r="Q26" s="14">
        <v>1648</v>
      </c>
      <c r="R26" s="14">
        <v>574</v>
      </c>
      <c r="S26" s="14">
        <v>474</v>
      </c>
      <c r="T26" s="14">
        <v>1119</v>
      </c>
      <c r="U26" s="13">
        <v>11834.5</v>
      </c>
      <c r="V26" s="26">
        <v>0.4424972617743702</v>
      </c>
      <c r="W26" s="65">
        <v>0.776840131270511</v>
      </c>
      <c r="X26" s="65">
        <v>0.34345549738219894</v>
      </c>
      <c r="Y26" s="64">
        <v>12.052050473186119</v>
      </c>
      <c r="Z26" s="25">
        <v>5.659305993690852</v>
      </c>
      <c r="AA26" s="25">
        <v>2.5993690851735014</v>
      </c>
      <c r="AB26" s="64">
        <v>0.9053627760252366</v>
      </c>
      <c r="AC26" s="25">
        <v>0.7476340694006309</v>
      </c>
      <c r="AD26" s="25">
        <v>1.7649842271293374</v>
      </c>
      <c r="AE26" s="64">
        <v>1.4727435210008937</v>
      </c>
      <c r="AF26" s="25">
        <v>18.66640378548896</v>
      </c>
    </row>
    <row r="27" spans="1:32" ht="12.75">
      <c r="A27" s="1" t="s">
        <v>89</v>
      </c>
      <c r="B27" s="82" t="s">
        <v>59</v>
      </c>
      <c r="C27" s="1">
        <v>10</v>
      </c>
      <c r="D27" s="36">
        <v>102</v>
      </c>
      <c r="E27" s="36">
        <v>41</v>
      </c>
      <c r="F27" s="69">
        <v>6</v>
      </c>
      <c r="G27" s="69">
        <v>4</v>
      </c>
      <c r="H27" s="14">
        <v>647</v>
      </c>
      <c r="I27" s="14">
        <v>6648</v>
      </c>
      <c r="J27" s="14">
        <v>2990</v>
      </c>
      <c r="K27" s="14">
        <v>2086</v>
      </c>
      <c r="L27" s="14">
        <v>1556</v>
      </c>
      <c r="M27" s="14">
        <v>1020</v>
      </c>
      <c r="N27" s="14">
        <v>349</v>
      </c>
      <c r="O27" s="30">
        <f>+J27*2+L27+N27</f>
        <v>7885</v>
      </c>
      <c r="P27" s="14">
        <v>3766</v>
      </c>
      <c r="Q27" s="14">
        <v>1918</v>
      </c>
      <c r="R27" s="14">
        <v>861</v>
      </c>
      <c r="S27" s="14">
        <v>448</v>
      </c>
      <c r="T27" s="14">
        <v>1226</v>
      </c>
      <c r="U27" s="13">
        <v>12867</v>
      </c>
      <c r="V27" s="26">
        <v>0.44975932611311675</v>
      </c>
      <c r="W27" s="65">
        <v>0.7459252157238735</v>
      </c>
      <c r="X27" s="65">
        <v>0.34215686274509804</v>
      </c>
      <c r="Y27" s="64">
        <v>12.187017001545595</v>
      </c>
      <c r="Z27" s="25">
        <v>5.820710973724884</v>
      </c>
      <c r="AA27" s="25">
        <v>2.964451313755796</v>
      </c>
      <c r="AB27" s="64">
        <v>1.330757341576507</v>
      </c>
      <c r="AC27" s="25">
        <v>0.6924265842349304</v>
      </c>
      <c r="AD27" s="25">
        <v>1.8948995363214838</v>
      </c>
      <c r="AE27" s="64">
        <v>1.564437194127243</v>
      </c>
      <c r="AF27" s="25">
        <v>19.887171561051005</v>
      </c>
    </row>
    <row r="28" spans="1:32" ht="12.75">
      <c r="A28" s="1" t="s">
        <v>95</v>
      </c>
      <c r="B28" s="82" t="s">
        <v>59</v>
      </c>
      <c r="C28" s="1">
        <v>4</v>
      </c>
      <c r="D28" s="36">
        <v>77.25</v>
      </c>
      <c r="E28" s="36">
        <v>283</v>
      </c>
      <c r="F28" s="69">
        <v>8</v>
      </c>
      <c r="G28" s="69">
        <v>4</v>
      </c>
      <c r="H28" s="14">
        <v>652</v>
      </c>
      <c r="I28" s="14">
        <v>7475</v>
      </c>
      <c r="J28" s="14">
        <v>3382</v>
      </c>
      <c r="K28" s="14">
        <v>2148</v>
      </c>
      <c r="L28" s="14">
        <v>1680</v>
      </c>
      <c r="M28" s="14">
        <v>1107</v>
      </c>
      <c r="N28" s="14">
        <v>378</v>
      </c>
      <c r="O28" s="30">
        <f>+J28*2+L28+N28</f>
        <v>8822</v>
      </c>
      <c r="P28" s="14">
        <v>4206</v>
      </c>
      <c r="Q28" s="14">
        <v>2477</v>
      </c>
      <c r="R28" s="14">
        <v>768</v>
      </c>
      <c r="S28" s="14">
        <v>461</v>
      </c>
      <c r="T28" s="14">
        <v>1356</v>
      </c>
      <c r="U28" s="13">
        <v>14326.5</v>
      </c>
      <c r="V28" s="26">
        <v>0.45244147157190634</v>
      </c>
      <c r="W28" s="65">
        <v>0.7821229050279329</v>
      </c>
      <c r="X28" s="65">
        <v>0.34146341463414637</v>
      </c>
      <c r="Y28" s="64">
        <v>13.530674846625766</v>
      </c>
      <c r="Z28" s="25">
        <v>6.450920245398773</v>
      </c>
      <c r="AA28" s="25">
        <v>3.799079754601227</v>
      </c>
      <c r="AB28" s="64">
        <v>1.177914110429448</v>
      </c>
      <c r="AC28" s="25">
        <v>0.7070552147239264</v>
      </c>
      <c r="AD28" s="25">
        <v>2.079754601226994</v>
      </c>
      <c r="AE28" s="64">
        <v>1.8266961651917404</v>
      </c>
      <c r="AF28" s="25">
        <v>21.973159509202453</v>
      </c>
    </row>
    <row r="29" spans="1:32" ht="12.75">
      <c r="A29" s="1" t="s">
        <v>99</v>
      </c>
      <c r="B29" s="82" t="s">
        <v>59</v>
      </c>
      <c r="C29" s="1">
        <v>8</v>
      </c>
      <c r="D29" s="36">
        <v>65.3</v>
      </c>
      <c r="E29" s="36">
        <v>0</v>
      </c>
      <c r="F29" s="69">
        <v>2</v>
      </c>
      <c r="G29" s="69">
        <v>4</v>
      </c>
      <c r="H29" s="14">
        <v>602</v>
      </c>
      <c r="I29" s="14">
        <v>6431</v>
      </c>
      <c r="J29" s="14">
        <v>2943</v>
      </c>
      <c r="K29" s="14">
        <v>1771</v>
      </c>
      <c r="L29" s="14">
        <v>1395</v>
      </c>
      <c r="M29" s="14">
        <v>1024</v>
      </c>
      <c r="N29" s="14">
        <v>365</v>
      </c>
      <c r="O29" s="30">
        <f>+J29*2+L29+N29</f>
        <v>7646</v>
      </c>
      <c r="P29" s="14">
        <v>3763</v>
      </c>
      <c r="Q29" s="14">
        <v>2336</v>
      </c>
      <c r="R29" s="14">
        <v>588</v>
      </c>
      <c r="S29" s="14">
        <v>467</v>
      </c>
      <c r="T29" s="14">
        <v>1117</v>
      </c>
      <c r="U29" s="13">
        <v>12806</v>
      </c>
      <c r="V29" s="26">
        <v>0.4576271186440678</v>
      </c>
      <c r="W29" s="65">
        <v>0.7876905702992659</v>
      </c>
      <c r="X29" s="65">
        <v>0.3564453125</v>
      </c>
      <c r="Y29" s="64">
        <v>12.700996677740864</v>
      </c>
      <c r="Z29" s="25">
        <v>6.250830564784053</v>
      </c>
      <c r="AA29" s="25">
        <v>3.8803986710963456</v>
      </c>
      <c r="AB29" s="64">
        <v>0.9767441860465116</v>
      </c>
      <c r="AC29" s="25">
        <v>0.7757475083056479</v>
      </c>
      <c r="AD29" s="25">
        <v>1.8554817275747508</v>
      </c>
      <c r="AE29" s="64">
        <v>2.0913160250671443</v>
      </c>
      <c r="AF29" s="25">
        <v>21.272425249169434</v>
      </c>
    </row>
    <row r="30" spans="1:32" ht="12.75">
      <c r="A30" s="1" t="s">
        <v>104</v>
      </c>
      <c r="B30" s="82" t="s">
        <v>59</v>
      </c>
      <c r="C30" s="1">
        <v>10</v>
      </c>
      <c r="D30" s="36">
        <v>79.85</v>
      </c>
      <c r="E30" s="36">
        <v>0</v>
      </c>
      <c r="F30" s="69">
        <v>5</v>
      </c>
      <c r="G30" s="69">
        <v>4</v>
      </c>
      <c r="H30" s="14">
        <v>608</v>
      </c>
      <c r="I30" s="14">
        <v>6476</v>
      </c>
      <c r="J30" s="14">
        <v>3034</v>
      </c>
      <c r="K30" s="14">
        <v>2036</v>
      </c>
      <c r="L30" s="14">
        <v>1572</v>
      </c>
      <c r="M30" s="14">
        <v>1127</v>
      </c>
      <c r="N30" s="14">
        <v>410</v>
      </c>
      <c r="O30" s="30">
        <f>+J30*2+L30+N30</f>
        <v>8050</v>
      </c>
      <c r="P30" s="14">
        <v>3466</v>
      </c>
      <c r="Q30" s="14">
        <v>2203</v>
      </c>
      <c r="R30" s="14">
        <v>523</v>
      </c>
      <c r="S30" s="14">
        <v>445</v>
      </c>
      <c r="T30" s="14">
        <v>1215</v>
      </c>
      <c r="U30" s="13">
        <v>12487</v>
      </c>
      <c r="V30" s="26">
        <v>0.46849907350216186</v>
      </c>
      <c r="W30" s="65">
        <v>0.7721021611001965</v>
      </c>
      <c r="X30" s="65">
        <v>0.36379769299023956</v>
      </c>
      <c r="Y30" s="64">
        <v>13.240131578947368</v>
      </c>
      <c r="Z30" s="25">
        <v>5.7006578947368425</v>
      </c>
      <c r="AA30" s="25">
        <v>3.6233552631578947</v>
      </c>
      <c r="AB30" s="64">
        <v>0.8601973684210527</v>
      </c>
      <c r="AC30" s="25">
        <v>0.7319078947368421</v>
      </c>
      <c r="AD30" s="25">
        <v>1.9983552631578947</v>
      </c>
      <c r="AE30" s="64">
        <v>1.8131687242798353</v>
      </c>
      <c r="AF30" s="25">
        <v>20.53782894736842</v>
      </c>
    </row>
    <row r="31" spans="3:32" ht="6" customHeight="1">
      <c r="C31" s="28"/>
      <c r="D31" s="40"/>
      <c r="E31" s="40"/>
      <c r="F31" s="40"/>
      <c r="G31" s="40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9"/>
      <c r="W31" s="29"/>
      <c r="X31" s="29"/>
      <c r="Y31" s="28"/>
      <c r="Z31" s="28"/>
      <c r="AA31" s="28"/>
      <c r="AB31" s="28"/>
      <c r="AC31" s="28"/>
      <c r="AD31" s="28"/>
      <c r="AE31" s="28"/>
      <c r="AF31" s="28"/>
    </row>
    <row r="32" ht="6" customHeight="1"/>
    <row r="33" spans="1:32" ht="12.75">
      <c r="A33" s="2" t="s">
        <v>50</v>
      </c>
      <c r="C33" s="31">
        <f>+AVERAGE(C26:C32)</f>
        <v>9.2</v>
      </c>
      <c r="D33" s="41">
        <f aca="true" t="shared" si="3" ref="D33:U33">SUM(D26:D32)</f>
        <v>354.4</v>
      </c>
      <c r="E33" s="41">
        <f t="shared" si="3"/>
        <v>324</v>
      </c>
      <c r="F33" s="70">
        <f>SUM(F26:F32)</f>
        <v>21</v>
      </c>
      <c r="G33" s="70">
        <f>SUM(G26:G32)</f>
        <v>16</v>
      </c>
      <c r="H33" s="14">
        <f t="shared" si="3"/>
        <v>3143</v>
      </c>
      <c r="I33" s="14">
        <f t="shared" si="3"/>
        <v>33421</v>
      </c>
      <c r="J33" s="14">
        <f t="shared" si="3"/>
        <v>15177</v>
      </c>
      <c r="K33" s="14">
        <f t="shared" si="3"/>
        <v>10174</v>
      </c>
      <c r="L33" s="14">
        <f t="shared" si="3"/>
        <v>7860</v>
      </c>
      <c r="M33" s="14">
        <f t="shared" si="3"/>
        <v>5233</v>
      </c>
      <c r="N33" s="14">
        <f t="shared" si="3"/>
        <v>1830</v>
      </c>
      <c r="O33" s="30">
        <f t="shared" si="3"/>
        <v>40044</v>
      </c>
      <c r="P33" s="14">
        <f t="shared" si="3"/>
        <v>18789</v>
      </c>
      <c r="Q33" s="14">
        <f t="shared" si="3"/>
        <v>10582</v>
      </c>
      <c r="R33" s="14">
        <f t="shared" si="3"/>
        <v>3314</v>
      </c>
      <c r="S33" s="14">
        <f t="shared" si="3"/>
        <v>2295</v>
      </c>
      <c r="T33" s="14">
        <f t="shared" si="3"/>
        <v>6033</v>
      </c>
      <c r="U33" s="13">
        <f t="shared" si="3"/>
        <v>64321</v>
      </c>
      <c r="V33" s="26">
        <f>+J33/I33</f>
        <v>0.4541156757727178</v>
      </c>
      <c r="W33" s="26">
        <f>+L33/K33</f>
        <v>0.7725574995085512</v>
      </c>
      <c r="X33" s="26">
        <f>+N33/M33</f>
        <v>0.34970380278998664</v>
      </c>
      <c r="Y33" s="25">
        <f>+(J33*2+L33+N33)/H33</f>
        <v>12.740693604836144</v>
      </c>
      <c r="Z33" s="25">
        <f>+P33/H33</f>
        <v>5.97804645243398</v>
      </c>
      <c r="AA33" s="25">
        <f>+Q33/H33</f>
        <v>3.36684696150175</v>
      </c>
      <c r="AB33" s="25">
        <f>+R33/H33</f>
        <v>1.0544066178810054</v>
      </c>
      <c r="AC33" s="25">
        <f>+S33/H33</f>
        <v>0.7301940820871778</v>
      </c>
      <c r="AD33" s="25">
        <f>+T33/H33</f>
        <v>1.9195036589245944</v>
      </c>
      <c r="AE33" s="25">
        <f>+Q33/T33</f>
        <v>1.7540195590916625</v>
      </c>
      <c r="AF33" s="25">
        <f>+U33/H33</f>
        <v>20.464842507158764</v>
      </c>
    </row>
    <row r="35" spans="1:32" ht="15">
      <c r="A35" s="68" t="s">
        <v>108</v>
      </c>
      <c r="B35" s="81"/>
      <c r="C35" s="43"/>
      <c r="D35" s="44"/>
      <c r="E35" s="47"/>
      <c r="F35" s="47"/>
      <c r="G35" s="47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6"/>
      <c r="W35" s="46"/>
      <c r="X35" s="46"/>
      <c r="Y35" s="45"/>
      <c r="Z35" s="45"/>
      <c r="AA35" s="45"/>
      <c r="AB35" s="45"/>
      <c r="AC35" s="45"/>
      <c r="AD35" s="45"/>
      <c r="AE35" s="45"/>
      <c r="AF35" s="45"/>
    </row>
    <row r="36" spans="1:32" s="1" customFormat="1" ht="12.75">
      <c r="A36" s="2" t="s">
        <v>47</v>
      </c>
      <c r="B36" s="83" t="s">
        <v>2</v>
      </c>
      <c r="C36" s="2" t="s">
        <v>1</v>
      </c>
      <c r="D36" s="39" t="s">
        <v>61</v>
      </c>
      <c r="E36" s="39" t="s">
        <v>54</v>
      </c>
      <c r="F36" s="39" t="s">
        <v>85</v>
      </c>
      <c r="G36" s="39" t="s">
        <v>86</v>
      </c>
      <c r="H36" s="9" t="s">
        <v>18</v>
      </c>
      <c r="I36" s="2" t="s">
        <v>6</v>
      </c>
      <c r="J36" s="2" t="s">
        <v>7</v>
      </c>
      <c r="K36" s="2" t="s">
        <v>8</v>
      </c>
      <c r="L36" s="2" t="s">
        <v>9</v>
      </c>
      <c r="M36" s="2" t="s">
        <v>10</v>
      </c>
      <c r="N36" s="2" t="s">
        <v>11</v>
      </c>
      <c r="O36" s="2" t="s">
        <v>75</v>
      </c>
      <c r="P36" s="2" t="s">
        <v>12</v>
      </c>
      <c r="Q36" s="2" t="s">
        <v>13</v>
      </c>
      <c r="R36" s="2" t="s">
        <v>14</v>
      </c>
      <c r="S36" s="2" t="s">
        <v>15</v>
      </c>
      <c r="T36" s="2" t="s">
        <v>16</v>
      </c>
      <c r="U36" s="9" t="s">
        <v>48</v>
      </c>
      <c r="V36" s="27" t="s">
        <v>34</v>
      </c>
      <c r="W36" s="27" t="s">
        <v>35</v>
      </c>
      <c r="X36" s="27" t="s">
        <v>36</v>
      </c>
      <c r="Y36" s="10" t="s">
        <v>67</v>
      </c>
      <c r="Z36" s="10" t="s">
        <v>68</v>
      </c>
      <c r="AA36" s="10" t="s">
        <v>69</v>
      </c>
      <c r="AB36" s="10" t="s">
        <v>70</v>
      </c>
      <c r="AC36" s="10" t="s">
        <v>71</v>
      </c>
      <c r="AD36" s="10" t="s">
        <v>72</v>
      </c>
      <c r="AE36" s="10" t="s">
        <v>43</v>
      </c>
      <c r="AF36" s="10" t="s">
        <v>73</v>
      </c>
    </row>
    <row r="37" spans="1:32" ht="12.75">
      <c r="A37" s="1" t="s">
        <v>95</v>
      </c>
      <c r="B37" s="82" t="s">
        <v>92</v>
      </c>
      <c r="C37" s="1">
        <v>6</v>
      </c>
      <c r="D37" s="36">
        <v>120.5</v>
      </c>
      <c r="E37" s="77">
        <v>0</v>
      </c>
      <c r="F37" s="78">
        <v>2</v>
      </c>
      <c r="G37" s="78">
        <v>4</v>
      </c>
      <c r="H37" s="14">
        <v>649</v>
      </c>
      <c r="I37" s="14">
        <v>6373</v>
      </c>
      <c r="J37" s="14">
        <v>2859</v>
      </c>
      <c r="K37" s="14">
        <v>2201</v>
      </c>
      <c r="L37" s="14">
        <v>1572</v>
      </c>
      <c r="M37" s="14">
        <v>1046</v>
      </c>
      <c r="N37" s="14">
        <v>385</v>
      </c>
      <c r="O37" s="30">
        <f>+J37*2+L37+N37</f>
        <v>7675</v>
      </c>
      <c r="P37" s="14">
        <v>3871</v>
      </c>
      <c r="Q37" s="14">
        <v>1745</v>
      </c>
      <c r="R37" s="14">
        <v>807</v>
      </c>
      <c r="S37" s="14">
        <v>771</v>
      </c>
      <c r="T37" s="14">
        <v>1173</v>
      </c>
      <c r="U37" s="13">
        <v>13202.5</v>
      </c>
      <c r="V37" s="65">
        <v>0.4486113290444061</v>
      </c>
      <c r="W37" s="65">
        <v>0.7142208087233076</v>
      </c>
      <c r="X37" s="65">
        <v>0.36806883365200765</v>
      </c>
      <c r="Y37" s="64">
        <v>11.825885978428351</v>
      </c>
      <c r="Z37" s="64">
        <v>5.964560862865947</v>
      </c>
      <c r="AA37" s="64">
        <v>2.6887519260400614</v>
      </c>
      <c r="AB37" s="64">
        <v>1.2434514637904468</v>
      </c>
      <c r="AC37" s="64">
        <v>1.1879815100154083</v>
      </c>
      <c r="AD37" s="64">
        <v>1.8073959938366717</v>
      </c>
      <c r="AE37" s="64">
        <v>1.4876385336743394</v>
      </c>
      <c r="AF37" s="64">
        <v>20.342835130970723</v>
      </c>
    </row>
    <row r="38" spans="1:32" ht="12.75">
      <c r="A38" s="1" t="s">
        <v>99</v>
      </c>
      <c r="B38" s="82" t="s">
        <v>92</v>
      </c>
      <c r="C38" s="1">
        <v>10</v>
      </c>
      <c r="D38" s="36">
        <v>65.9</v>
      </c>
      <c r="E38" s="77">
        <v>0</v>
      </c>
      <c r="F38" s="78">
        <v>2</v>
      </c>
      <c r="G38" s="78">
        <v>4</v>
      </c>
      <c r="H38" s="14">
        <v>579</v>
      </c>
      <c r="I38" s="14">
        <v>6456</v>
      </c>
      <c r="J38" s="14">
        <v>2830</v>
      </c>
      <c r="K38" s="14">
        <v>2199</v>
      </c>
      <c r="L38" s="14">
        <v>1647</v>
      </c>
      <c r="M38" s="14">
        <v>1815</v>
      </c>
      <c r="N38" s="14">
        <v>709</v>
      </c>
      <c r="O38" s="30">
        <f>+J38*2+L38+N38</f>
        <v>8016</v>
      </c>
      <c r="P38" s="14">
        <v>3510</v>
      </c>
      <c r="Q38" s="14">
        <v>1578</v>
      </c>
      <c r="R38" s="14">
        <v>554</v>
      </c>
      <c r="S38" s="14">
        <v>445</v>
      </c>
      <c r="T38" s="14">
        <v>1009</v>
      </c>
      <c r="U38" s="13">
        <v>12004</v>
      </c>
      <c r="V38" s="65">
        <v>0.43835192069392814</v>
      </c>
      <c r="W38" s="65">
        <v>0.7489768076398363</v>
      </c>
      <c r="X38" s="65">
        <v>0.390633608815427</v>
      </c>
      <c r="Y38" s="64">
        <v>13.844559585492227</v>
      </c>
      <c r="Z38" s="64">
        <v>6.062176165803109</v>
      </c>
      <c r="AA38" s="64">
        <v>2.7253886010362693</v>
      </c>
      <c r="AB38" s="64">
        <v>0.9568221070811744</v>
      </c>
      <c r="AC38" s="64">
        <v>0.768566493955095</v>
      </c>
      <c r="AD38" s="64">
        <v>1.7426597582037997</v>
      </c>
      <c r="AE38" s="64">
        <v>1.5639246778989098</v>
      </c>
      <c r="AF38" s="64">
        <v>20.73229706390328</v>
      </c>
    </row>
    <row r="39" spans="1:32" ht="12.75">
      <c r="A39" s="1" t="s">
        <v>104</v>
      </c>
      <c r="B39" s="82" t="s">
        <v>92</v>
      </c>
      <c r="C39" s="1">
        <v>2</v>
      </c>
      <c r="D39" s="36">
        <v>297.05</v>
      </c>
      <c r="E39" s="77">
        <v>495</v>
      </c>
      <c r="F39" s="78">
        <v>11</v>
      </c>
      <c r="G39" s="78">
        <v>3</v>
      </c>
      <c r="H39" s="14">
        <v>650</v>
      </c>
      <c r="I39" s="14">
        <v>8712</v>
      </c>
      <c r="J39" s="14">
        <v>4083</v>
      </c>
      <c r="K39" s="14">
        <v>3542</v>
      </c>
      <c r="L39" s="14">
        <v>2704</v>
      </c>
      <c r="M39" s="14">
        <v>1362</v>
      </c>
      <c r="N39" s="14">
        <v>473</v>
      </c>
      <c r="O39" s="30">
        <f>+J39*2+L39+N39</f>
        <v>11343</v>
      </c>
      <c r="P39" s="14">
        <v>4356</v>
      </c>
      <c r="Q39" s="14">
        <v>2501</v>
      </c>
      <c r="R39" s="14">
        <v>750</v>
      </c>
      <c r="S39" s="14">
        <v>518</v>
      </c>
      <c r="T39" s="14">
        <v>1537</v>
      </c>
      <c r="U39" s="13">
        <v>16465.5</v>
      </c>
      <c r="V39" s="65">
        <v>0.46866391184573003</v>
      </c>
      <c r="W39" s="65">
        <v>0.7634105025409373</v>
      </c>
      <c r="X39" s="65">
        <v>0.3472834067547724</v>
      </c>
      <c r="Y39" s="64">
        <v>17.450769230769232</v>
      </c>
      <c r="Z39" s="64">
        <v>6.701538461538462</v>
      </c>
      <c r="AA39" s="64">
        <v>3.8476923076923075</v>
      </c>
      <c r="AB39" s="64">
        <v>1.1538461538461537</v>
      </c>
      <c r="AC39" s="64">
        <v>0.796923076923077</v>
      </c>
      <c r="AD39" s="64">
        <v>2.3646153846153846</v>
      </c>
      <c r="AE39" s="64">
        <v>1.627195836044242</v>
      </c>
      <c r="AF39" s="64">
        <v>25.33153846153846</v>
      </c>
    </row>
    <row r="40" spans="3:32" ht="6" customHeight="1">
      <c r="C40" s="28"/>
      <c r="D40" s="40"/>
      <c r="E40" s="40"/>
      <c r="F40" s="40"/>
      <c r="G40" s="40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9"/>
      <c r="W40" s="29"/>
      <c r="X40" s="29"/>
      <c r="Y40" s="28"/>
      <c r="Z40" s="28"/>
      <c r="AA40" s="28"/>
      <c r="AB40" s="28"/>
      <c r="AC40" s="28"/>
      <c r="AD40" s="28"/>
      <c r="AE40" s="28"/>
      <c r="AF40" s="28"/>
    </row>
    <row r="41" ht="6" customHeight="1"/>
    <row r="42" spans="1:32" ht="12.75">
      <c r="A42" s="2" t="s">
        <v>50</v>
      </c>
      <c r="C42" s="31">
        <f>+AVERAGE(C37:C41)</f>
        <v>6</v>
      </c>
      <c r="D42" s="41">
        <f>SUM(D37:D41)</f>
        <v>483.45000000000005</v>
      </c>
      <c r="E42" s="41">
        <f>SUM(E37:E41)</f>
        <v>495</v>
      </c>
      <c r="F42" s="70">
        <f>SUM(F37:F41)</f>
        <v>15</v>
      </c>
      <c r="G42" s="70">
        <f>SUM(G37:G41)</f>
        <v>11</v>
      </c>
      <c r="H42" s="14">
        <f aca="true" t="shared" si="4" ref="H42:U42">SUM(H37:H41)</f>
        <v>1878</v>
      </c>
      <c r="I42" s="14">
        <f t="shared" si="4"/>
        <v>21541</v>
      </c>
      <c r="J42" s="14">
        <f t="shared" si="4"/>
        <v>9772</v>
      </c>
      <c r="K42" s="14">
        <f t="shared" si="4"/>
        <v>7942</v>
      </c>
      <c r="L42" s="14">
        <f t="shared" si="4"/>
        <v>5923</v>
      </c>
      <c r="M42" s="14">
        <f t="shared" si="4"/>
        <v>4223</v>
      </c>
      <c r="N42" s="14">
        <f t="shared" si="4"/>
        <v>1567</v>
      </c>
      <c r="O42" s="30">
        <f t="shared" si="4"/>
        <v>27034</v>
      </c>
      <c r="P42" s="14">
        <f t="shared" si="4"/>
        <v>11737</v>
      </c>
      <c r="Q42" s="14">
        <f t="shared" si="4"/>
        <v>5824</v>
      </c>
      <c r="R42" s="14">
        <f t="shared" si="4"/>
        <v>2111</v>
      </c>
      <c r="S42" s="14">
        <f t="shared" si="4"/>
        <v>1734</v>
      </c>
      <c r="T42" s="14">
        <f t="shared" si="4"/>
        <v>3719</v>
      </c>
      <c r="U42" s="13">
        <f t="shared" si="4"/>
        <v>41672</v>
      </c>
      <c r="V42" s="26">
        <f>+J42/I42</f>
        <v>0.45364653451557496</v>
      </c>
      <c r="W42" s="26">
        <f>+L42/K42</f>
        <v>0.7457819189121129</v>
      </c>
      <c r="X42" s="26">
        <f>+N42/M42</f>
        <v>0.3710632251953587</v>
      </c>
      <c r="Y42" s="25">
        <f>+(J42*2+L42+N42)/H42</f>
        <v>14.395101171458998</v>
      </c>
      <c r="Z42" s="25">
        <f>+P42/H42</f>
        <v>6.249733759318424</v>
      </c>
      <c r="AA42" s="25">
        <f>+Q42/H42</f>
        <v>3.101171458998935</v>
      </c>
      <c r="AB42" s="25">
        <f>+R42/H42</f>
        <v>1.1240681576144835</v>
      </c>
      <c r="AC42" s="25">
        <f>+S42/H42</f>
        <v>0.9233226837060703</v>
      </c>
      <c r="AD42" s="25">
        <f>+T42/H42</f>
        <v>1.9802981895633653</v>
      </c>
      <c r="AE42" s="25">
        <f>+Q42/T42</f>
        <v>1.5660123689163754</v>
      </c>
      <c r="AF42" s="25">
        <f>+U42/H42</f>
        <v>22.189563365282215</v>
      </c>
    </row>
    <row r="43" spans="1:32" ht="12.75">
      <c r="A43" s="2"/>
      <c r="C43" s="31"/>
      <c r="D43" s="41"/>
      <c r="E43" s="41"/>
      <c r="F43" s="70"/>
      <c r="G43" s="70"/>
      <c r="H43" s="14"/>
      <c r="I43" s="14"/>
      <c r="J43" s="14"/>
      <c r="K43" s="14"/>
      <c r="L43" s="14"/>
      <c r="M43" s="14"/>
      <c r="N43" s="14"/>
      <c r="O43" s="30"/>
      <c r="P43" s="14"/>
      <c r="Q43" s="14"/>
      <c r="R43" s="14"/>
      <c r="S43" s="14"/>
      <c r="T43" s="14"/>
      <c r="U43" s="13"/>
      <c r="Y43" s="25"/>
      <c r="Z43" s="25"/>
      <c r="AA43" s="25"/>
      <c r="AB43" s="25"/>
      <c r="AC43" s="25"/>
      <c r="AD43" s="25"/>
      <c r="AE43" s="25"/>
      <c r="AF43" s="25"/>
    </row>
    <row r="44" spans="1:32" ht="15">
      <c r="A44" s="43" t="s">
        <v>29</v>
      </c>
      <c r="B44" s="81"/>
      <c r="C44" s="43"/>
      <c r="D44" s="44"/>
      <c r="E44" s="44"/>
      <c r="F44" s="44"/>
      <c r="G44" s="44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6"/>
      <c r="W44" s="46"/>
      <c r="X44" s="46"/>
      <c r="Y44" s="45"/>
      <c r="Z44" s="45"/>
      <c r="AA44" s="45"/>
      <c r="AB44" s="45"/>
      <c r="AC44" s="45"/>
      <c r="AD44" s="45"/>
      <c r="AE44" s="45"/>
      <c r="AF44" s="45"/>
    </row>
    <row r="45" spans="1:32" s="1" customFormat="1" ht="12.75">
      <c r="A45" s="2" t="s">
        <v>47</v>
      </c>
      <c r="B45" s="83" t="s">
        <v>2</v>
      </c>
      <c r="C45" s="2" t="s">
        <v>1</v>
      </c>
      <c r="D45" s="39" t="s">
        <v>61</v>
      </c>
      <c r="E45" s="39" t="s">
        <v>54</v>
      </c>
      <c r="F45" s="39" t="s">
        <v>85</v>
      </c>
      <c r="G45" s="39" t="s">
        <v>86</v>
      </c>
      <c r="H45" s="9" t="s">
        <v>18</v>
      </c>
      <c r="I45" s="2" t="s">
        <v>6</v>
      </c>
      <c r="J45" s="2" t="s">
        <v>7</v>
      </c>
      <c r="K45" s="2" t="s">
        <v>8</v>
      </c>
      <c r="L45" s="2" t="s">
        <v>9</v>
      </c>
      <c r="M45" s="2" t="s">
        <v>10</v>
      </c>
      <c r="N45" s="2" t="s">
        <v>11</v>
      </c>
      <c r="O45" s="2" t="s">
        <v>75</v>
      </c>
      <c r="P45" s="2" t="s">
        <v>12</v>
      </c>
      <c r="Q45" s="2" t="s">
        <v>13</v>
      </c>
      <c r="R45" s="2" t="s">
        <v>14</v>
      </c>
      <c r="S45" s="2" t="s">
        <v>15</v>
      </c>
      <c r="T45" s="2" t="s">
        <v>16</v>
      </c>
      <c r="U45" s="9" t="s">
        <v>48</v>
      </c>
      <c r="V45" s="27" t="s">
        <v>34</v>
      </c>
      <c r="W45" s="27" t="s">
        <v>35</v>
      </c>
      <c r="X45" s="27" t="s">
        <v>36</v>
      </c>
      <c r="Y45" s="10" t="s">
        <v>67</v>
      </c>
      <c r="Z45" s="10" t="s">
        <v>68</v>
      </c>
      <c r="AA45" s="10" t="s">
        <v>69</v>
      </c>
      <c r="AB45" s="10" t="s">
        <v>70</v>
      </c>
      <c r="AC45" s="10" t="s">
        <v>71</v>
      </c>
      <c r="AD45" s="10" t="s">
        <v>72</v>
      </c>
      <c r="AE45" s="10" t="s">
        <v>43</v>
      </c>
      <c r="AF45" s="10" t="s">
        <v>73</v>
      </c>
    </row>
    <row r="46" spans="1:32" ht="12.75">
      <c r="A46" s="1" t="s">
        <v>49</v>
      </c>
      <c r="B46" s="82" t="s">
        <v>29</v>
      </c>
      <c r="C46" s="1">
        <v>13</v>
      </c>
      <c r="D46" s="36">
        <v>25</v>
      </c>
      <c r="E46" s="36">
        <v>0</v>
      </c>
      <c r="F46" s="69" t="s">
        <v>87</v>
      </c>
      <c r="G46" s="69" t="s">
        <v>87</v>
      </c>
      <c r="H46" s="14">
        <v>393</v>
      </c>
      <c r="I46" s="14">
        <v>4543</v>
      </c>
      <c r="J46" s="14">
        <v>2057</v>
      </c>
      <c r="K46" s="14">
        <v>1627</v>
      </c>
      <c r="L46" s="14">
        <v>1258</v>
      </c>
      <c r="M46" s="14">
        <v>799</v>
      </c>
      <c r="N46" s="14">
        <v>282</v>
      </c>
      <c r="O46" s="24">
        <v>5654</v>
      </c>
      <c r="P46" s="14">
        <v>2431</v>
      </c>
      <c r="Q46" s="14">
        <v>1187</v>
      </c>
      <c r="R46" s="14">
        <v>430</v>
      </c>
      <c r="S46" s="14">
        <v>289</v>
      </c>
      <c r="T46" s="14">
        <v>833</v>
      </c>
      <c r="U46" s="13">
        <v>8449.5</v>
      </c>
      <c r="V46" s="26">
        <v>0.45278450363196127</v>
      </c>
      <c r="W46" s="26">
        <v>0.7732022126613399</v>
      </c>
      <c r="X46" s="26">
        <v>0.35294117647058826</v>
      </c>
      <c r="Y46" s="25">
        <v>14.38676844783715</v>
      </c>
      <c r="Z46" s="25">
        <v>6.185750636132315</v>
      </c>
      <c r="AA46" s="25">
        <v>3.0203562340966923</v>
      </c>
      <c r="AB46" s="25">
        <v>1.094147582697201</v>
      </c>
      <c r="AC46" s="25">
        <v>0.7353689567430025</v>
      </c>
      <c r="AD46" s="25">
        <v>2.119592875318066</v>
      </c>
      <c r="AE46" s="25">
        <v>1.424969987995198</v>
      </c>
      <c r="AF46" s="25">
        <v>21.5</v>
      </c>
    </row>
    <row r="47" spans="1:32" ht="12.75">
      <c r="A47" s="1" t="s">
        <v>56</v>
      </c>
      <c r="B47" s="82" t="s">
        <v>29</v>
      </c>
      <c r="C47" s="1">
        <v>7</v>
      </c>
      <c r="D47" s="36">
        <v>30</v>
      </c>
      <c r="E47" s="36">
        <v>0</v>
      </c>
      <c r="F47" s="69" t="s">
        <v>87</v>
      </c>
      <c r="G47" s="69" t="s">
        <v>87</v>
      </c>
      <c r="H47" s="14">
        <v>655</v>
      </c>
      <c r="I47" s="14">
        <v>7113</v>
      </c>
      <c r="J47" s="14">
        <v>3318</v>
      </c>
      <c r="K47" s="14">
        <v>2411</v>
      </c>
      <c r="L47" s="14">
        <v>1761</v>
      </c>
      <c r="M47" s="14">
        <v>1294</v>
      </c>
      <c r="N47" s="14">
        <v>501</v>
      </c>
      <c r="O47" s="30">
        <v>8898</v>
      </c>
      <c r="P47" s="14">
        <v>3614</v>
      </c>
      <c r="Q47" s="14">
        <v>1929</v>
      </c>
      <c r="R47" s="14">
        <v>605</v>
      </c>
      <c r="S47" s="14">
        <v>599</v>
      </c>
      <c r="T47" s="14">
        <v>1264</v>
      </c>
      <c r="U47" s="13">
        <v>13362.5</v>
      </c>
      <c r="V47" s="26">
        <v>0.4664698439477014</v>
      </c>
      <c r="W47" s="65">
        <v>0.7304023226876815</v>
      </c>
      <c r="X47" s="65">
        <v>0.38717156105100464</v>
      </c>
      <c r="Y47" s="64">
        <v>13.584732824427482</v>
      </c>
      <c r="Z47" s="25">
        <v>5.517557251908397</v>
      </c>
      <c r="AA47" s="25">
        <v>2.9450381679389315</v>
      </c>
      <c r="AB47" s="64">
        <v>0.9236641221374046</v>
      </c>
      <c r="AC47" s="25">
        <v>0.9145038167938931</v>
      </c>
      <c r="AD47" s="25">
        <v>1.9297709923664121</v>
      </c>
      <c r="AE47" s="64">
        <v>1.5261075949367089</v>
      </c>
      <c r="AF47" s="25">
        <v>20.400763358778626</v>
      </c>
    </row>
    <row r="48" spans="1:32" ht="12.75">
      <c r="A48" s="1" t="s">
        <v>89</v>
      </c>
      <c r="B48" s="82" t="s">
        <v>29</v>
      </c>
      <c r="C48" s="1">
        <v>6</v>
      </c>
      <c r="D48" s="36">
        <v>146.75</v>
      </c>
      <c r="E48" s="36">
        <v>0</v>
      </c>
      <c r="F48" s="69">
        <v>3</v>
      </c>
      <c r="G48" s="69">
        <v>4</v>
      </c>
      <c r="H48" s="14">
        <v>653</v>
      </c>
      <c r="I48" s="14">
        <v>8177</v>
      </c>
      <c r="J48" s="14">
        <v>3728</v>
      </c>
      <c r="K48" s="14">
        <v>2507</v>
      </c>
      <c r="L48" s="14">
        <v>1967</v>
      </c>
      <c r="M48" s="14">
        <v>1600</v>
      </c>
      <c r="N48" s="14">
        <v>577</v>
      </c>
      <c r="O48" s="74">
        <f>+J48*2+L48+N48</f>
        <v>10000</v>
      </c>
      <c r="P48" s="14">
        <v>4167</v>
      </c>
      <c r="Q48" s="14">
        <v>1781</v>
      </c>
      <c r="R48" s="14">
        <v>658</v>
      </c>
      <c r="S48" s="14">
        <v>366</v>
      </c>
      <c r="T48" s="14">
        <v>1336</v>
      </c>
      <c r="U48" s="13">
        <v>14165.5</v>
      </c>
      <c r="V48" s="65">
        <v>0.4559129265011618</v>
      </c>
      <c r="W48" s="65">
        <v>0.7846031112883926</v>
      </c>
      <c r="X48" s="65">
        <v>0.360625</v>
      </c>
      <c r="Y48" s="64">
        <v>15.313935681470138</v>
      </c>
      <c r="Z48" s="64">
        <v>6.3813169984686064</v>
      </c>
      <c r="AA48" s="64">
        <v>2.7274119448698317</v>
      </c>
      <c r="AB48" s="64">
        <v>1.007656967840735</v>
      </c>
      <c r="AC48" s="64">
        <v>0.5604900459418071</v>
      </c>
      <c r="AD48" s="64">
        <v>2.0459418070444104</v>
      </c>
      <c r="AE48" s="64">
        <v>1.3330838323353293</v>
      </c>
      <c r="AF48" s="64">
        <v>21.692955589586525</v>
      </c>
    </row>
    <row r="49" spans="1:32" ht="12.75">
      <c r="A49" s="1" t="s">
        <v>95</v>
      </c>
      <c r="B49" s="82" t="s">
        <v>29</v>
      </c>
      <c r="C49" s="1">
        <v>1</v>
      </c>
      <c r="D49" s="36">
        <v>150.5</v>
      </c>
      <c r="E49" s="36">
        <v>590</v>
      </c>
      <c r="F49" s="69">
        <v>6</v>
      </c>
      <c r="G49" s="69">
        <v>3</v>
      </c>
      <c r="H49" s="14">
        <v>656</v>
      </c>
      <c r="I49" s="14">
        <v>8994</v>
      </c>
      <c r="J49" s="14">
        <v>4009</v>
      </c>
      <c r="K49" s="14">
        <v>2900</v>
      </c>
      <c r="L49" s="14">
        <v>2191</v>
      </c>
      <c r="M49" s="14">
        <v>1955</v>
      </c>
      <c r="N49" s="14">
        <v>676</v>
      </c>
      <c r="O49" s="30">
        <f>+J49*2+L49+N49</f>
        <v>10885</v>
      </c>
      <c r="P49" s="14">
        <v>4374</v>
      </c>
      <c r="Q49" s="14">
        <v>1764</v>
      </c>
      <c r="R49" s="14">
        <v>785</v>
      </c>
      <c r="S49" s="14">
        <v>491</v>
      </c>
      <c r="T49" s="14">
        <v>1538</v>
      </c>
      <c r="U49" s="13">
        <v>15190</v>
      </c>
      <c r="V49" s="65">
        <v>0.44574160551478764</v>
      </c>
      <c r="W49" s="65">
        <v>0.7555172413793103</v>
      </c>
      <c r="X49" s="65">
        <v>0.34578005115089516</v>
      </c>
      <c r="Y49" s="64">
        <v>16.59298780487805</v>
      </c>
      <c r="Z49" s="64">
        <v>6.6676829268292686</v>
      </c>
      <c r="AA49" s="64">
        <v>2.6890243902439024</v>
      </c>
      <c r="AB49" s="64">
        <v>1.1966463414634145</v>
      </c>
      <c r="AC49" s="64">
        <v>0.7484756097560976</v>
      </c>
      <c r="AD49" s="64">
        <v>2.3445121951219514</v>
      </c>
      <c r="AE49" s="64">
        <v>1.1469440832249675</v>
      </c>
      <c r="AF49" s="64">
        <v>23.15548780487805</v>
      </c>
    </row>
    <row r="50" spans="1:32" ht="12.75">
      <c r="A50" s="1" t="s">
        <v>99</v>
      </c>
      <c r="B50" s="82" t="s">
        <v>29</v>
      </c>
      <c r="C50" s="1">
        <v>5</v>
      </c>
      <c r="D50" s="36">
        <v>192.85</v>
      </c>
      <c r="E50" s="36">
        <v>73</v>
      </c>
      <c r="F50" s="69">
        <v>6</v>
      </c>
      <c r="G50" s="69">
        <v>4</v>
      </c>
      <c r="H50" s="14">
        <v>654</v>
      </c>
      <c r="I50" s="14">
        <v>8699</v>
      </c>
      <c r="J50" s="14">
        <v>4026</v>
      </c>
      <c r="K50" s="14">
        <v>3078</v>
      </c>
      <c r="L50" s="14">
        <v>2384</v>
      </c>
      <c r="M50" s="14">
        <v>1820</v>
      </c>
      <c r="N50" s="14">
        <v>679</v>
      </c>
      <c r="O50" s="30">
        <f>+J50*2+L50+N50</f>
        <v>11115</v>
      </c>
      <c r="P50" s="14">
        <v>3854</v>
      </c>
      <c r="Q50" s="14">
        <v>1702</v>
      </c>
      <c r="R50" s="14">
        <v>686</v>
      </c>
      <c r="S50" s="14">
        <v>453</v>
      </c>
      <c r="T50" s="14">
        <v>1392</v>
      </c>
      <c r="U50" s="13">
        <v>14873.5</v>
      </c>
      <c r="V50" s="65">
        <v>0.46281181745028166</v>
      </c>
      <c r="W50" s="65">
        <v>0.774528914879792</v>
      </c>
      <c r="X50" s="65">
        <v>0.3730769230769231</v>
      </c>
      <c r="Y50" s="64">
        <v>16.995412844036696</v>
      </c>
      <c r="Z50" s="64">
        <v>5.892966360856269</v>
      </c>
      <c r="AA50" s="64">
        <v>2.602446483180428</v>
      </c>
      <c r="AB50" s="64">
        <v>1.0489296636085628</v>
      </c>
      <c r="AC50" s="64">
        <v>0.6926605504587156</v>
      </c>
      <c r="AD50" s="64">
        <v>2.128440366972477</v>
      </c>
      <c r="AE50" s="64">
        <v>1.2227011494252873</v>
      </c>
      <c r="AF50" s="64">
        <v>22.742354740061163</v>
      </c>
    </row>
    <row r="51" spans="1:32" ht="12.75">
      <c r="A51" s="1" t="s">
        <v>104</v>
      </c>
      <c r="B51" s="82" t="s">
        <v>29</v>
      </c>
      <c r="C51" s="1">
        <v>12</v>
      </c>
      <c r="D51" s="36">
        <v>91.1</v>
      </c>
      <c r="E51" s="36">
        <v>0</v>
      </c>
      <c r="F51" s="69">
        <v>4</v>
      </c>
      <c r="G51" s="69">
        <v>4</v>
      </c>
      <c r="H51" s="14">
        <v>592</v>
      </c>
      <c r="I51" s="14">
        <v>6623</v>
      </c>
      <c r="J51" s="14">
        <v>3049</v>
      </c>
      <c r="K51" s="14">
        <v>2166</v>
      </c>
      <c r="L51" s="14">
        <v>1571</v>
      </c>
      <c r="M51" s="14">
        <v>1327</v>
      </c>
      <c r="N51" s="14">
        <v>464</v>
      </c>
      <c r="O51" s="30">
        <f>+J51*2+L51+N51</f>
        <v>8133</v>
      </c>
      <c r="P51" s="14">
        <v>3133</v>
      </c>
      <c r="Q51" s="14">
        <v>1633</v>
      </c>
      <c r="R51" s="14">
        <v>580</v>
      </c>
      <c r="S51" s="14">
        <v>395</v>
      </c>
      <c r="T51" s="14">
        <v>1141</v>
      </c>
      <c r="U51" s="13">
        <v>11623.5</v>
      </c>
      <c r="V51" s="65">
        <v>0.4603653933262872</v>
      </c>
      <c r="W51" s="65">
        <v>0.7253000923361034</v>
      </c>
      <c r="X51" s="65">
        <v>0.3496608892238131</v>
      </c>
      <c r="Y51" s="64">
        <v>13.738175675675675</v>
      </c>
      <c r="Z51" s="64">
        <v>5.29222972972973</v>
      </c>
      <c r="AA51" s="64">
        <v>2.758445945945946</v>
      </c>
      <c r="AB51" s="64">
        <v>0.9797297297297297</v>
      </c>
      <c r="AC51" s="64">
        <v>0.6672297297297297</v>
      </c>
      <c r="AD51" s="64">
        <v>1.927364864864865</v>
      </c>
      <c r="AE51" s="64">
        <v>1.4312007011393515</v>
      </c>
      <c r="AF51" s="64">
        <v>19.63429054054054</v>
      </c>
    </row>
    <row r="52" spans="3:32" ht="6" customHeight="1">
      <c r="C52" s="28"/>
      <c r="D52" s="40"/>
      <c r="E52" s="40"/>
      <c r="F52" s="40"/>
      <c r="G52" s="40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9"/>
      <c r="W52" s="29"/>
      <c r="X52" s="29"/>
      <c r="Y52" s="28"/>
      <c r="Z52" s="28"/>
      <c r="AA52" s="28"/>
      <c r="AB52" s="28"/>
      <c r="AC52" s="28"/>
      <c r="AD52" s="28"/>
      <c r="AE52" s="28"/>
      <c r="AF52" s="28"/>
    </row>
    <row r="53" ht="6" customHeight="1"/>
    <row r="54" spans="1:32" ht="12.75">
      <c r="A54" s="2" t="s">
        <v>50</v>
      </c>
      <c r="C54" s="31">
        <f>+AVERAGE(C46:C53)</f>
        <v>7.333333333333333</v>
      </c>
      <c r="D54" s="41">
        <f aca="true" t="shared" si="5" ref="D54:U54">SUM(D46:D53)</f>
        <v>636.2</v>
      </c>
      <c r="E54" s="41">
        <f t="shared" si="5"/>
        <v>663</v>
      </c>
      <c r="F54" s="70">
        <f>SUM(F46:F53)</f>
        <v>19</v>
      </c>
      <c r="G54" s="70">
        <f>SUM(G46:G53)</f>
        <v>15</v>
      </c>
      <c r="H54" s="14">
        <f t="shared" si="5"/>
        <v>3603</v>
      </c>
      <c r="I54" s="14">
        <f t="shared" si="5"/>
        <v>44149</v>
      </c>
      <c r="J54" s="14">
        <f t="shared" si="5"/>
        <v>20187</v>
      </c>
      <c r="K54" s="14">
        <f t="shared" si="5"/>
        <v>14689</v>
      </c>
      <c r="L54" s="14">
        <f t="shared" si="5"/>
        <v>11132</v>
      </c>
      <c r="M54" s="14">
        <f t="shared" si="5"/>
        <v>8795</v>
      </c>
      <c r="N54" s="14">
        <f t="shared" si="5"/>
        <v>3179</v>
      </c>
      <c r="O54" s="30">
        <f t="shared" si="5"/>
        <v>54685</v>
      </c>
      <c r="P54" s="14">
        <f t="shared" si="5"/>
        <v>21573</v>
      </c>
      <c r="Q54" s="14">
        <f t="shared" si="5"/>
        <v>9996</v>
      </c>
      <c r="R54" s="14">
        <f t="shared" si="5"/>
        <v>3744</v>
      </c>
      <c r="S54" s="14">
        <f t="shared" si="5"/>
        <v>2593</v>
      </c>
      <c r="T54" s="14">
        <f t="shared" si="5"/>
        <v>7504</v>
      </c>
      <c r="U54" s="13">
        <f t="shared" si="5"/>
        <v>77664.5</v>
      </c>
      <c r="V54" s="26">
        <f>+J54/I54</f>
        <v>0.45724704976330155</v>
      </c>
      <c r="W54" s="26">
        <f>+L54/K54</f>
        <v>0.7578460072162843</v>
      </c>
      <c r="X54" s="26">
        <f>+N54/M54</f>
        <v>0.36145537237066516</v>
      </c>
      <c r="Y54" s="25">
        <f>+(J54*2+L54+N54)/H54</f>
        <v>15.177629752983625</v>
      </c>
      <c r="Z54" s="25">
        <f>+P54/H54</f>
        <v>5.987510407993339</v>
      </c>
      <c r="AA54" s="25">
        <f>+Q54/H54</f>
        <v>2.774354704412989</v>
      </c>
      <c r="AB54" s="25">
        <f>+R54/H54</f>
        <v>1.0391340549542047</v>
      </c>
      <c r="AC54" s="25">
        <f>+S54/H54</f>
        <v>0.7196780460727171</v>
      </c>
      <c r="AD54" s="25">
        <f>+T54/H54</f>
        <v>2.082708853733</v>
      </c>
      <c r="AE54" s="25">
        <f>+Q54/T54</f>
        <v>1.3320895522388059</v>
      </c>
      <c r="AF54" s="25">
        <f>+U54/H54</f>
        <v>21.555509297807383</v>
      </c>
    </row>
    <row r="56" spans="1:32" ht="15">
      <c r="A56" s="43" t="s">
        <v>55</v>
      </c>
      <c r="B56" s="81"/>
      <c r="C56" s="43"/>
      <c r="D56" s="44"/>
      <c r="E56" s="42"/>
      <c r="F56" s="42"/>
      <c r="G56" s="42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6"/>
      <c r="W56" s="46"/>
      <c r="X56" s="46"/>
      <c r="Y56" s="45"/>
      <c r="Z56" s="45"/>
      <c r="AA56" s="45"/>
      <c r="AB56" s="45"/>
      <c r="AC56" s="45"/>
      <c r="AD56" s="45"/>
      <c r="AE56" s="45"/>
      <c r="AF56" s="45"/>
    </row>
    <row r="57" spans="1:32" s="1" customFormat="1" ht="12.75">
      <c r="A57" s="2" t="s">
        <v>47</v>
      </c>
      <c r="B57" s="83" t="s">
        <v>2</v>
      </c>
      <c r="C57" s="2" t="s">
        <v>1</v>
      </c>
      <c r="D57" s="39" t="s">
        <v>61</v>
      </c>
      <c r="E57" s="39" t="s">
        <v>54</v>
      </c>
      <c r="F57" s="39" t="s">
        <v>85</v>
      </c>
      <c r="G57" s="39" t="s">
        <v>86</v>
      </c>
      <c r="H57" s="9" t="s">
        <v>18</v>
      </c>
      <c r="I57" s="2" t="s">
        <v>6</v>
      </c>
      <c r="J57" s="2" t="s">
        <v>7</v>
      </c>
      <c r="K57" s="2" t="s">
        <v>8</v>
      </c>
      <c r="L57" s="2" t="s">
        <v>9</v>
      </c>
      <c r="M57" s="2" t="s">
        <v>10</v>
      </c>
      <c r="N57" s="2" t="s">
        <v>11</v>
      </c>
      <c r="O57" s="2" t="s">
        <v>75</v>
      </c>
      <c r="P57" s="2" t="s">
        <v>12</v>
      </c>
      <c r="Q57" s="2" t="s">
        <v>13</v>
      </c>
      <c r="R57" s="2" t="s">
        <v>14</v>
      </c>
      <c r="S57" s="2" t="s">
        <v>15</v>
      </c>
      <c r="T57" s="2" t="s">
        <v>16</v>
      </c>
      <c r="U57" s="9" t="s">
        <v>48</v>
      </c>
      <c r="V57" s="27" t="s">
        <v>34</v>
      </c>
      <c r="W57" s="27" t="s">
        <v>35</v>
      </c>
      <c r="X57" s="27" t="s">
        <v>36</v>
      </c>
      <c r="Y57" s="10" t="s">
        <v>67</v>
      </c>
      <c r="Z57" s="10" t="s">
        <v>68</v>
      </c>
      <c r="AA57" s="10" t="s">
        <v>69</v>
      </c>
      <c r="AB57" s="10" t="s">
        <v>70</v>
      </c>
      <c r="AC57" s="10" t="s">
        <v>71</v>
      </c>
      <c r="AD57" s="10" t="s">
        <v>72</v>
      </c>
      <c r="AE57" s="10" t="s">
        <v>43</v>
      </c>
      <c r="AF57" s="10" t="s">
        <v>73</v>
      </c>
    </row>
    <row r="58" spans="1:32" ht="12.75">
      <c r="A58" s="1" t="s">
        <v>49</v>
      </c>
      <c r="B58" s="82" t="s">
        <v>27</v>
      </c>
      <c r="C58" s="1">
        <v>9</v>
      </c>
      <c r="D58" s="36">
        <v>25</v>
      </c>
      <c r="E58" s="36">
        <v>0</v>
      </c>
      <c r="F58" s="69" t="s">
        <v>87</v>
      </c>
      <c r="G58" s="69" t="s">
        <v>87</v>
      </c>
      <c r="H58" s="14">
        <v>622</v>
      </c>
      <c r="I58" s="14">
        <v>6327</v>
      </c>
      <c r="J58" s="14">
        <v>2905</v>
      </c>
      <c r="K58" s="14">
        <v>2402</v>
      </c>
      <c r="L58" s="14">
        <v>1760</v>
      </c>
      <c r="M58" s="14">
        <v>1155</v>
      </c>
      <c r="N58" s="14">
        <v>444</v>
      </c>
      <c r="O58" s="14">
        <f aca="true" t="shared" si="6" ref="O58:O63">+J58*2+L58+N58</f>
        <v>8014</v>
      </c>
      <c r="P58" s="14">
        <v>3684</v>
      </c>
      <c r="Q58" s="14">
        <v>1888</v>
      </c>
      <c r="R58" s="14">
        <v>741</v>
      </c>
      <c r="S58" s="14">
        <v>458</v>
      </c>
      <c r="T58" s="32">
        <v>1148</v>
      </c>
      <c r="U58" s="13">
        <v>12804</v>
      </c>
      <c r="V58" s="26">
        <f>+J58/I58</f>
        <v>0.459143353880196</v>
      </c>
      <c r="W58" s="26">
        <f>+L58/K58</f>
        <v>0.7327227310574521</v>
      </c>
      <c r="X58" s="26">
        <f>+N58/M58</f>
        <v>0.38441558441558443</v>
      </c>
      <c r="Y58" s="25">
        <f>+(J58*2+L58+N58)/H58</f>
        <v>12.884244372990354</v>
      </c>
      <c r="Z58" s="25">
        <f>+P58/H58</f>
        <v>5.922829581993569</v>
      </c>
      <c r="AA58" s="25">
        <f>+Q58/H58</f>
        <v>3.035369774919614</v>
      </c>
      <c r="AB58" s="25">
        <f>+R58/H58</f>
        <v>1.1913183279742765</v>
      </c>
      <c r="AC58" s="25">
        <f>+S58/H58</f>
        <v>0.7363344051446945</v>
      </c>
      <c r="AD58" s="35">
        <f>+T58/H58</f>
        <v>1.8456591639871383</v>
      </c>
      <c r="AE58" s="25">
        <f>+Q58/T58</f>
        <v>1.6445993031358885</v>
      </c>
      <c r="AF58" s="25">
        <f>+U58/H58</f>
        <v>20.585209003215436</v>
      </c>
    </row>
    <row r="59" spans="1:32" ht="12.75">
      <c r="A59" s="1" t="s">
        <v>56</v>
      </c>
      <c r="B59" s="82" t="s">
        <v>55</v>
      </c>
      <c r="C59" s="1">
        <v>2</v>
      </c>
      <c r="D59" s="36">
        <v>30</v>
      </c>
      <c r="E59" s="36">
        <v>150</v>
      </c>
      <c r="F59" s="69" t="s">
        <v>87</v>
      </c>
      <c r="G59" s="69" t="s">
        <v>87</v>
      </c>
      <c r="H59" s="32">
        <v>656</v>
      </c>
      <c r="I59" s="14">
        <v>7948</v>
      </c>
      <c r="J59" s="14">
        <v>3630</v>
      </c>
      <c r="K59" s="14">
        <v>2598</v>
      </c>
      <c r="L59" s="32">
        <v>2089</v>
      </c>
      <c r="M59" s="32">
        <v>2413</v>
      </c>
      <c r="N59" s="32">
        <v>983</v>
      </c>
      <c r="O59" s="30">
        <f t="shared" si="6"/>
        <v>10332</v>
      </c>
      <c r="P59" s="14">
        <v>3702</v>
      </c>
      <c r="Q59" s="14">
        <v>1875</v>
      </c>
      <c r="R59" s="32">
        <v>788</v>
      </c>
      <c r="S59" s="14">
        <v>390</v>
      </c>
      <c r="T59" s="14">
        <v>1185</v>
      </c>
      <c r="U59" s="13">
        <v>14666.5</v>
      </c>
      <c r="V59" s="26">
        <v>0.4567186713638651</v>
      </c>
      <c r="W59" s="34">
        <v>0.8040800615858352</v>
      </c>
      <c r="X59" s="34">
        <v>0.4073767094902611</v>
      </c>
      <c r="Y59" s="35">
        <v>15.75</v>
      </c>
      <c r="Z59" s="25">
        <v>5.6432926829268295</v>
      </c>
      <c r="AA59" s="25">
        <v>2.8582317073170733</v>
      </c>
      <c r="AB59" s="35">
        <v>1.201219512195122</v>
      </c>
      <c r="AC59" s="25">
        <v>0.5945121951219512</v>
      </c>
      <c r="AD59" s="25">
        <v>1.8064024390243902</v>
      </c>
      <c r="AE59" s="64">
        <v>1.5822784810126582</v>
      </c>
      <c r="AF59" s="25">
        <v>22.357469512195124</v>
      </c>
    </row>
    <row r="60" spans="1:32" ht="12.75">
      <c r="A60" s="1" t="s">
        <v>89</v>
      </c>
      <c r="B60" s="82" t="s">
        <v>55</v>
      </c>
      <c r="C60" s="1">
        <v>1</v>
      </c>
      <c r="D60" s="36">
        <v>168.75</v>
      </c>
      <c r="E60" s="36">
        <v>246</v>
      </c>
      <c r="F60" s="69">
        <v>8</v>
      </c>
      <c r="G60" s="69">
        <v>3</v>
      </c>
      <c r="H60" s="32">
        <v>656</v>
      </c>
      <c r="I60" s="32">
        <v>9460</v>
      </c>
      <c r="J60" s="32">
        <v>4105</v>
      </c>
      <c r="K60" s="32">
        <v>3417</v>
      </c>
      <c r="L60" s="32">
        <v>2733</v>
      </c>
      <c r="M60" s="32">
        <v>1796</v>
      </c>
      <c r="N60" s="32">
        <v>621</v>
      </c>
      <c r="O60" s="75">
        <f t="shared" si="6"/>
        <v>11564</v>
      </c>
      <c r="P60" s="14">
        <v>3898</v>
      </c>
      <c r="Q60" s="14">
        <v>2151</v>
      </c>
      <c r="R60" s="32">
        <v>964</v>
      </c>
      <c r="S60" s="14">
        <v>336</v>
      </c>
      <c r="T60" s="14">
        <v>1432</v>
      </c>
      <c r="U60" s="33">
        <v>15761.5</v>
      </c>
      <c r="V60" s="65">
        <v>0.43393234672304437</v>
      </c>
      <c r="W60" s="34">
        <v>0.7998244073748902</v>
      </c>
      <c r="X60" s="65">
        <v>0.3457683741648107</v>
      </c>
      <c r="Y60" s="35">
        <v>17.628048780487806</v>
      </c>
      <c r="Z60" s="64">
        <v>5.942073170731708</v>
      </c>
      <c r="AA60" s="64">
        <v>3.278963414634146</v>
      </c>
      <c r="AB60" s="35">
        <v>1.4695121951219512</v>
      </c>
      <c r="AC60" s="64">
        <v>0.5121951219512195</v>
      </c>
      <c r="AD60" s="64">
        <v>2.182926829268293</v>
      </c>
      <c r="AE60" s="64">
        <v>1.5020949720670391</v>
      </c>
      <c r="AF60" s="35">
        <v>24.026676829268293</v>
      </c>
    </row>
    <row r="61" spans="1:32" ht="12.75">
      <c r="A61" s="1" t="s">
        <v>95</v>
      </c>
      <c r="B61" s="82" t="s">
        <v>55</v>
      </c>
      <c r="C61" s="1">
        <v>3</v>
      </c>
      <c r="D61" s="36">
        <v>230.5</v>
      </c>
      <c r="E61" s="36">
        <v>245</v>
      </c>
      <c r="F61" s="69">
        <v>5</v>
      </c>
      <c r="G61" s="69">
        <v>4</v>
      </c>
      <c r="H61" s="14">
        <v>643</v>
      </c>
      <c r="I61" s="14">
        <v>8590</v>
      </c>
      <c r="J61" s="14">
        <v>3724</v>
      </c>
      <c r="K61" s="14">
        <v>2800</v>
      </c>
      <c r="L61" s="14">
        <v>2186</v>
      </c>
      <c r="M61" s="14">
        <v>1562</v>
      </c>
      <c r="N61" s="14">
        <v>499</v>
      </c>
      <c r="O61" s="30">
        <f t="shared" si="6"/>
        <v>10133</v>
      </c>
      <c r="P61" s="14">
        <v>4075</v>
      </c>
      <c r="Q61" s="14">
        <v>2168</v>
      </c>
      <c r="R61" s="14">
        <v>724</v>
      </c>
      <c r="S61" s="14">
        <v>426</v>
      </c>
      <c r="T61" s="14">
        <v>1543</v>
      </c>
      <c r="U61" s="13">
        <v>14393</v>
      </c>
      <c r="V61" s="65">
        <v>0.4335273573923166</v>
      </c>
      <c r="W61" s="65">
        <v>0.7807142857142857</v>
      </c>
      <c r="X61" s="65">
        <v>0.31946222791293216</v>
      </c>
      <c r="Y61" s="64">
        <v>15.758942457231726</v>
      </c>
      <c r="Z61" s="64">
        <v>6.3374805598755835</v>
      </c>
      <c r="AA61" s="64">
        <v>3.3716951788491447</v>
      </c>
      <c r="AB61" s="64">
        <v>1.1259720062208398</v>
      </c>
      <c r="AC61" s="64">
        <v>0.6625194401244168</v>
      </c>
      <c r="AD61" s="64">
        <v>2.3996889580093312</v>
      </c>
      <c r="AE61" s="64">
        <v>1.405055087491899</v>
      </c>
      <c r="AF61" s="64">
        <v>22.384136858475895</v>
      </c>
    </row>
    <row r="62" spans="1:32" ht="12.75">
      <c r="A62" s="1" t="s">
        <v>99</v>
      </c>
      <c r="B62" s="82" t="s">
        <v>55</v>
      </c>
      <c r="C62" s="1">
        <v>1</v>
      </c>
      <c r="D62" s="36">
        <v>204.35</v>
      </c>
      <c r="E62" s="36">
        <v>327</v>
      </c>
      <c r="F62" s="69">
        <v>4</v>
      </c>
      <c r="G62" s="69">
        <v>4</v>
      </c>
      <c r="H62" s="14">
        <v>656</v>
      </c>
      <c r="I62" s="14">
        <v>9021</v>
      </c>
      <c r="J62" s="14">
        <v>4106</v>
      </c>
      <c r="K62" s="14">
        <v>3564</v>
      </c>
      <c r="L62" s="14">
        <v>2908</v>
      </c>
      <c r="M62" s="14">
        <v>1468</v>
      </c>
      <c r="N62" s="14">
        <v>518</v>
      </c>
      <c r="O62" s="30">
        <f t="shared" si="6"/>
        <v>11638</v>
      </c>
      <c r="P62" s="14">
        <v>4209</v>
      </c>
      <c r="Q62" s="14">
        <v>2065</v>
      </c>
      <c r="R62" s="14">
        <v>758</v>
      </c>
      <c r="S62" s="14">
        <v>383</v>
      </c>
      <c r="T62" s="14">
        <v>1489</v>
      </c>
      <c r="U62" s="13">
        <v>15919.5</v>
      </c>
      <c r="V62" s="65">
        <v>0.4551601817980268</v>
      </c>
      <c r="W62" s="65">
        <v>0.8159371492704826</v>
      </c>
      <c r="X62" s="65">
        <v>0.3528610354223433</v>
      </c>
      <c r="Y62" s="64">
        <v>17.740853658536587</v>
      </c>
      <c r="Z62" s="64">
        <v>6.416158536585366</v>
      </c>
      <c r="AA62" s="64">
        <v>3.1478658536585367</v>
      </c>
      <c r="AB62" s="64">
        <v>1.1554878048780488</v>
      </c>
      <c r="AC62" s="64">
        <v>0.5838414634146342</v>
      </c>
      <c r="AD62" s="64">
        <v>2.269817073170732</v>
      </c>
      <c r="AE62" s="64">
        <v>1.38683680322364</v>
      </c>
      <c r="AF62" s="64">
        <v>24.267530487804876</v>
      </c>
    </row>
    <row r="63" spans="1:32" ht="12.75">
      <c r="A63" s="1" t="s">
        <v>104</v>
      </c>
      <c r="B63" s="82" t="s">
        <v>55</v>
      </c>
      <c r="C63" s="1">
        <v>3</v>
      </c>
      <c r="D63" s="36">
        <v>150.05</v>
      </c>
      <c r="E63" s="36">
        <v>296</v>
      </c>
      <c r="F63" s="69">
        <v>6</v>
      </c>
      <c r="G63" s="69">
        <v>2</v>
      </c>
      <c r="H63" s="14">
        <v>646</v>
      </c>
      <c r="I63" s="14">
        <v>8727</v>
      </c>
      <c r="J63" s="14">
        <v>4111</v>
      </c>
      <c r="K63" s="14">
        <v>3595</v>
      </c>
      <c r="L63" s="14">
        <v>2871</v>
      </c>
      <c r="M63" s="14">
        <v>1761</v>
      </c>
      <c r="N63" s="14">
        <v>672</v>
      </c>
      <c r="O63" s="30">
        <f t="shared" si="6"/>
        <v>11765</v>
      </c>
      <c r="P63" s="14">
        <v>3637</v>
      </c>
      <c r="Q63" s="14">
        <v>1829</v>
      </c>
      <c r="R63" s="14">
        <v>636</v>
      </c>
      <c r="S63" s="14">
        <v>529</v>
      </c>
      <c r="T63" s="32">
        <v>1262</v>
      </c>
      <c r="U63" s="13">
        <v>15629</v>
      </c>
      <c r="V63" s="26">
        <v>0.4710668041709637</v>
      </c>
      <c r="W63" s="26">
        <v>0.7986091794158554</v>
      </c>
      <c r="X63" s="26">
        <v>0.38160136286201024</v>
      </c>
      <c r="Y63" s="25">
        <v>18.212074303405572</v>
      </c>
      <c r="Z63" s="25">
        <v>5.630030959752322</v>
      </c>
      <c r="AA63" s="25">
        <v>2.831269349845201</v>
      </c>
      <c r="AB63" s="25">
        <v>0.9845201238390093</v>
      </c>
      <c r="AC63" s="25">
        <v>0.8188854489164087</v>
      </c>
      <c r="AD63" s="35">
        <v>1.9535603715170278</v>
      </c>
      <c r="AE63" s="25">
        <v>1.4492868462757529</v>
      </c>
      <c r="AF63" s="25">
        <v>24.193498452012385</v>
      </c>
    </row>
    <row r="64" spans="3:32" ht="6" customHeight="1">
      <c r="C64" s="28"/>
      <c r="D64" s="40"/>
      <c r="E64" s="40"/>
      <c r="F64" s="40"/>
      <c r="G64" s="40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9"/>
      <c r="W64" s="29"/>
      <c r="X64" s="29"/>
      <c r="Y64" s="28"/>
      <c r="Z64" s="28"/>
      <c r="AA64" s="28"/>
      <c r="AB64" s="28"/>
      <c r="AC64" s="28"/>
      <c r="AD64" s="28"/>
      <c r="AE64" s="28"/>
      <c r="AF64" s="28"/>
    </row>
    <row r="65" ht="6" customHeight="1"/>
    <row r="66" spans="1:32" ht="12.75">
      <c r="A66" s="2" t="s">
        <v>50</v>
      </c>
      <c r="C66" s="31">
        <f>+AVERAGE(C58:C65)</f>
        <v>3.1666666666666665</v>
      </c>
      <c r="D66" s="41">
        <f aca="true" t="shared" si="7" ref="D66:U66">SUM(D58:D65)</f>
        <v>808.6500000000001</v>
      </c>
      <c r="E66" s="41">
        <f t="shared" si="7"/>
        <v>1264</v>
      </c>
      <c r="F66" s="70">
        <f>SUM(F58:F65)</f>
        <v>23</v>
      </c>
      <c r="G66" s="70">
        <f>SUM(G58:G65)</f>
        <v>13</v>
      </c>
      <c r="H66" s="14">
        <f t="shared" si="7"/>
        <v>3879</v>
      </c>
      <c r="I66" s="14">
        <f t="shared" si="7"/>
        <v>50073</v>
      </c>
      <c r="J66" s="14">
        <f t="shared" si="7"/>
        <v>22581</v>
      </c>
      <c r="K66" s="14">
        <f t="shared" si="7"/>
        <v>18376</v>
      </c>
      <c r="L66" s="14">
        <f t="shared" si="7"/>
        <v>14547</v>
      </c>
      <c r="M66" s="14">
        <f t="shared" si="7"/>
        <v>10155</v>
      </c>
      <c r="N66" s="14">
        <f t="shared" si="7"/>
        <v>3737</v>
      </c>
      <c r="O66" s="30">
        <f t="shared" si="7"/>
        <v>63446</v>
      </c>
      <c r="P66" s="14">
        <f t="shared" si="7"/>
        <v>23205</v>
      </c>
      <c r="Q66" s="14">
        <f t="shared" si="7"/>
        <v>11976</v>
      </c>
      <c r="R66" s="14">
        <f t="shared" si="7"/>
        <v>4611</v>
      </c>
      <c r="S66" s="14">
        <f t="shared" si="7"/>
        <v>2522</v>
      </c>
      <c r="T66" s="14">
        <f t="shared" si="7"/>
        <v>8059</v>
      </c>
      <c r="U66" s="13">
        <f t="shared" si="7"/>
        <v>89173.5</v>
      </c>
      <c r="V66" s="26">
        <f>+J66/I66</f>
        <v>0.4509615960697382</v>
      </c>
      <c r="W66" s="26">
        <f>+L66/K66</f>
        <v>0.7916303874619068</v>
      </c>
      <c r="X66" s="26">
        <f>+N66/M66</f>
        <v>0.36799606105366817</v>
      </c>
      <c r="Y66" s="25">
        <f>+(J66*2+L66+N66)/H66</f>
        <v>16.356277391080177</v>
      </c>
      <c r="Z66" s="25">
        <f>+P66/H66</f>
        <v>5.982211910286156</v>
      </c>
      <c r="AA66" s="25">
        <f>+Q66/H66</f>
        <v>3.0873936581593195</v>
      </c>
      <c r="AB66" s="25">
        <f>+R66/H66</f>
        <v>1.188708430007734</v>
      </c>
      <c r="AC66" s="25">
        <f>+S66/H66</f>
        <v>0.6501675689610724</v>
      </c>
      <c r="AD66" s="25">
        <f>+T66/H66</f>
        <v>2.077597318896623</v>
      </c>
      <c r="AE66" s="25">
        <f>+Q66/T66</f>
        <v>1.4860404516689416</v>
      </c>
      <c r="AF66" s="25">
        <f>+U66/H66</f>
        <v>22.988785769528228</v>
      </c>
    </row>
    <row r="68" spans="1:32" ht="15">
      <c r="A68" s="43" t="s">
        <v>31</v>
      </c>
      <c r="B68" s="81"/>
      <c r="C68" s="43"/>
      <c r="D68" s="44"/>
      <c r="E68" s="44"/>
      <c r="F68" s="44"/>
      <c r="G68" s="44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6"/>
      <c r="W68" s="46"/>
      <c r="X68" s="46"/>
      <c r="Y68" s="45"/>
      <c r="Z68" s="45"/>
      <c r="AA68" s="45"/>
      <c r="AB68" s="45"/>
      <c r="AC68" s="45"/>
      <c r="AD68" s="45"/>
      <c r="AE68" s="45"/>
      <c r="AF68" s="45"/>
    </row>
    <row r="69" spans="1:32" s="1" customFormat="1" ht="12.75">
      <c r="A69" s="2" t="s">
        <v>47</v>
      </c>
      <c r="B69" s="83" t="s">
        <v>2</v>
      </c>
      <c r="C69" s="2" t="s">
        <v>1</v>
      </c>
      <c r="D69" s="39" t="s">
        <v>61</v>
      </c>
      <c r="E69" s="39" t="s">
        <v>54</v>
      </c>
      <c r="F69" s="39" t="s">
        <v>85</v>
      </c>
      <c r="G69" s="39" t="s">
        <v>86</v>
      </c>
      <c r="H69" s="9" t="s">
        <v>18</v>
      </c>
      <c r="I69" s="2" t="s">
        <v>6</v>
      </c>
      <c r="J69" s="2" t="s">
        <v>7</v>
      </c>
      <c r="K69" s="2" t="s">
        <v>8</v>
      </c>
      <c r="L69" s="2" t="s">
        <v>9</v>
      </c>
      <c r="M69" s="2" t="s">
        <v>10</v>
      </c>
      <c r="N69" s="2" t="s">
        <v>11</v>
      </c>
      <c r="O69" s="2" t="s">
        <v>75</v>
      </c>
      <c r="P69" s="2" t="s">
        <v>12</v>
      </c>
      <c r="Q69" s="2" t="s">
        <v>13</v>
      </c>
      <c r="R69" s="2" t="s">
        <v>14</v>
      </c>
      <c r="S69" s="2" t="s">
        <v>15</v>
      </c>
      <c r="T69" s="2" t="s">
        <v>16</v>
      </c>
      <c r="U69" s="9" t="s">
        <v>48</v>
      </c>
      <c r="V69" s="27" t="s">
        <v>34</v>
      </c>
      <c r="W69" s="27" t="s">
        <v>35</v>
      </c>
      <c r="X69" s="27" t="s">
        <v>36</v>
      </c>
      <c r="Y69" s="10" t="s">
        <v>67</v>
      </c>
      <c r="Z69" s="10" t="s">
        <v>68</v>
      </c>
      <c r="AA69" s="10" t="s">
        <v>69</v>
      </c>
      <c r="AB69" s="10" t="s">
        <v>70</v>
      </c>
      <c r="AC69" s="10" t="s">
        <v>71</v>
      </c>
      <c r="AD69" s="10" t="s">
        <v>72</v>
      </c>
      <c r="AE69" s="10" t="s">
        <v>43</v>
      </c>
      <c r="AF69" s="10" t="s">
        <v>73</v>
      </c>
    </row>
    <row r="70" spans="1:32" ht="12.75">
      <c r="A70" s="1" t="s">
        <v>49</v>
      </c>
      <c r="B70" s="82" t="s">
        <v>31</v>
      </c>
      <c r="C70" s="1">
        <v>16</v>
      </c>
      <c r="D70" s="36">
        <v>25</v>
      </c>
      <c r="E70" s="36">
        <v>0</v>
      </c>
      <c r="F70" s="69" t="s">
        <v>87</v>
      </c>
      <c r="G70" s="69" t="s">
        <v>87</v>
      </c>
      <c r="H70" s="14">
        <v>312</v>
      </c>
      <c r="I70" s="14">
        <v>3164</v>
      </c>
      <c r="J70" s="14">
        <v>1426</v>
      </c>
      <c r="K70" s="14">
        <v>1073</v>
      </c>
      <c r="L70" s="14">
        <v>813</v>
      </c>
      <c r="M70" s="14">
        <v>592</v>
      </c>
      <c r="N70" s="14">
        <v>215</v>
      </c>
      <c r="O70" s="24">
        <f aca="true" t="shared" si="8" ref="O70:O75">+J70*2+L70+N70</f>
        <v>3880</v>
      </c>
      <c r="P70" s="14">
        <v>1737</v>
      </c>
      <c r="Q70" s="14">
        <v>926</v>
      </c>
      <c r="R70" s="14">
        <v>281</v>
      </c>
      <c r="S70" s="14">
        <v>264</v>
      </c>
      <c r="T70" s="14">
        <v>639</v>
      </c>
      <c r="U70" s="13">
        <v>5995</v>
      </c>
      <c r="V70" s="26">
        <v>0.4506953223767383</v>
      </c>
      <c r="W70" s="26">
        <v>0.7576887232059646</v>
      </c>
      <c r="X70" s="26">
        <v>0.36317567567567566</v>
      </c>
      <c r="Y70" s="25">
        <v>12.435897435897436</v>
      </c>
      <c r="Z70" s="25">
        <v>5.5673076923076925</v>
      </c>
      <c r="AA70" s="25">
        <v>2.967948717948718</v>
      </c>
      <c r="AB70" s="25">
        <v>0.9006410256410257</v>
      </c>
      <c r="AC70" s="25">
        <v>0.8461538461538461</v>
      </c>
      <c r="AD70" s="25">
        <v>2.048076923076923</v>
      </c>
      <c r="AE70" s="25">
        <v>1.4491392801251957</v>
      </c>
      <c r="AF70" s="25">
        <v>19.21474358974359</v>
      </c>
    </row>
    <row r="71" spans="1:32" ht="12.75">
      <c r="A71" s="1" t="s">
        <v>56</v>
      </c>
      <c r="B71" s="82" t="s">
        <v>31</v>
      </c>
      <c r="C71" s="1">
        <v>5</v>
      </c>
      <c r="D71" s="36">
        <v>30</v>
      </c>
      <c r="E71" s="36">
        <v>40</v>
      </c>
      <c r="F71" s="69" t="s">
        <v>87</v>
      </c>
      <c r="G71" s="69" t="s">
        <v>87</v>
      </c>
      <c r="H71" s="14">
        <v>650</v>
      </c>
      <c r="I71" s="14">
        <v>8282</v>
      </c>
      <c r="J71" s="14">
        <v>3585</v>
      </c>
      <c r="K71" s="14">
        <v>2091</v>
      </c>
      <c r="L71" s="14">
        <v>1602</v>
      </c>
      <c r="M71" s="14">
        <v>1771</v>
      </c>
      <c r="N71" s="14">
        <v>609</v>
      </c>
      <c r="O71" s="30">
        <f t="shared" si="8"/>
        <v>9381</v>
      </c>
      <c r="P71" s="14">
        <v>4055</v>
      </c>
      <c r="Q71" s="14">
        <v>1931</v>
      </c>
      <c r="R71" s="14">
        <v>660</v>
      </c>
      <c r="S71" s="14">
        <v>527</v>
      </c>
      <c r="T71" s="14">
        <v>1301</v>
      </c>
      <c r="U71" s="13">
        <v>13847</v>
      </c>
      <c r="V71" s="26">
        <v>0.43286645737744506</v>
      </c>
      <c r="W71" s="65">
        <v>0.7661406025824964</v>
      </c>
      <c r="X71" s="65">
        <v>0.3438735177865613</v>
      </c>
      <c r="Y71" s="64">
        <v>14.432307692307692</v>
      </c>
      <c r="Z71" s="25">
        <v>6.2384615384615385</v>
      </c>
      <c r="AA71" s="25">
        <v>2.9707692307692306</v>
      </c>
      <c r="AB71" s="64">
        <v>1.0153846153846153</v>
      </c>
      <c r="AC71" s="25">
        <v>0.8107692307692308</v>
      </c>
      <c r="AD71" s="25">
        <v>2.0015384615384617</v>
      </c>
      <c r="AE71" s="64">
        <v>1.4842428900845503</v>
      </c>
      <c r="AF71" s="25">
        <v>21.303076923076922</v>
      </c>
    </row>
    <row r="72" spans="1:32" ht="12.75">
      <c r="A72" s="1" t="s">
        <v>89</v>
      </c>
      <c r="B72" s="82" t="s">
        <v>31</v>
      </c>
      <c r="C72" s="1">
        <v>2</v>
      </c>
      <c r="D72" s="36">
        <v>233.75</v>
      </c>
      <c r="E72" s="36">
        <v>135</v>
      </c>
      <c r="F72" s="69">
        <v>3</v>
      </c>
      <c r="G72" s="69">
        <v>4</v>
      </c>
      <c r="H72" s="14">
        <v>655</v>
      </c>
      <c r="I72" s="14">
        <v>9033</v>
      </c>
      <c r="J72" s="14">
        <v>3999</v>
      </c>
      <c r="K72" s="14">
        <v>2964</v>
      </c>
      <c r="L72" s="14">
        <v>2324</v>
      </c>
      <c r="M72" s="14">
        <v>1545</v>
      </c>
      <c r="N72" s="14">
        <v>573</v>
      </c>
      <c r="O72" s="74">
        <f t="shared" si="8"/>
        <v>10895</v>
      </c>
      <c r="P72" s="14">
        <v>3836</v>
      </c>
      <c r="Q72" s="14">
        <v>2266</v>
      </c>
      <c r="R72" s="14">
        <v>706</v>
      </c>
      <c r="S72" s="32">
        <v>680</v>
      </c>
      <c r="T72" s="14">
        <v>1571</v>
      </c>
      <c r="U72" s="13">
        <v>15361</v>
      </c>
      <c r="V72" s="65">
        <v>0.4427100631019595</v>
      </c>
      <c r="W72" s="65">
        <v>0.7840755735492577</v>
      </c>
      <c r="X72" s="34">
        <v>0.37087378640776697</v>
      </c>
      <c r="Y72" s="64">
        <v>16.633587786259543</v>
      </c>
      <c r="Z72" s="64">
        <v>5.85648854961832</v>
      </c>
      <c r="AA72" s="64">
        <v>3.4595419847328244</v>
      </c>
      <c r="AB72" s="64">
        <v>1.0778625954198473</v>
      </c>
      <c r="AC72" s="35">
        <v>1.0381679389312977</v>
      </c>
      <c r="AD72" s="64">
        <v>2.398473282442748</v>
      </c>
      <c r="AE72" s="64">
        <v>1.4423933800127307</v>
      </c>
      <c r="AF72" s="64">
        <v>23.451908396946564</v>
      </c>
    </row>
    <row r="73" spans="1:32" ht="12.75">
      <c r="A73" s="1" t="s">
        <v>95</v>
      </c>
      <c r="B73" s="82" t="s">
        <v>31</v>
      </c>
      <c r="C73" s="1">
        <v>15</v>
      </c>
      <c r="D73" s="36">
        <v>66</v>
      </c>
      <c r="E73" s="36">
        <v>0</v>
      </c>
      <c r="F73" s="69">
        <v>3</v>
      </c>
      <c r="G73" s="69">
        <v>4</v>
      </c>
      <c r="H73" s="14">
        <v>590</v>
      </c>
      <c r="I73" s="14">
        <v>6361</v>
      </c>
      <c r="J73" s="14">
        <v>2873</v>
      </c>
      <c r="K73" s="14">
        <v>2059</v>
      </c>
      <c r="L73" s="14">
        <v>1503</v>
      </c>
      <c r="M73" s="14">
        <v>874</v>
      </c>
      <c r="N73" s="14">
        <v>319</v>
      </c>
      <c r="O73" s="74">
        <f t="shared" si="8"/>
        <v>7568</v>
      </c>
      <c r="P73" s="14">
        <v>3472</v>
      </c>
      <c r="Q73" s="14">
        <v>1333</v>
      </c>
      <c r="R73" s="14">
        <v>560</v>
      </c>
      <c r="S73" s="14">
        <v>475</v>
      </c>
      <c r="T73" s="14">
        <v>1106</v>
      </c>
      <c r="U73" s="13">
        <v>11315</v>
      </c>
      <c r="V73" s="65">
        <v>0.4516585442540481</v>
      </c>
      <c r="W73" s="65">
        <v>0.7299660029140359</v>
      </c>
      <c r="X73" s="65">
        <v>0.36498855835240274</v>
      </c>
      <c r="Y73" s="64">
        <v>12.827118644067797</v>
      </c>
      <c r="Z73" s="64">
        <v>5.884745762711864</v>
      </c>
      <c r="AA73" s="64">
        <v>2.259322033898305</v>
      </c>
      <c r="AB73" s="64">
        <v>0.9491525423728814</v>
      </c>
      <c r="AC73" s="64">
        <v>0.8050847457627118</v>
      </c>
      <c r="AD73" s="64">
        <v>1.8745762711864407</v>
      </c>
      <c r="AE73" s="64">
        <v>1.2052441229656419</v>
      </c>
      <c r="AF73" s="64">
        <v>19.177966101694917</v>
      </c>
    </row>
    <row r="74" spans="1:32" ht="12.75">
      <c r="A74" s="1" t="s">
        <v>99</v>
      </c>
      <c r="B74" s="82" t="s">
        <v>31</v>
      </c>
      <c r="C74" s="1">
        <v>11</v>
      </c>
      <c r="D74" s="36">
        <v>123.85</v>
      </c>
      <c r="E74" s="36">
        <v>0</v>
      </c>
      <c r="F74" s="69">
        <v>2</v>
      </c>
      <c r="G74" s="69">
        <v>4</v>
      </c>
      <c r="H74" s="14">
        <v>602</v>
      </c>
      <c r="I74" s="14">
        <v>5905</v>
      </c>
      <c r="J74" s="14">
        <v>2735</v>
      </c>
      <c r="K74" s="14">
        <v>2040</v>
      </c>
      <c r="L74" s="14">
        <v>1464</v>
      </c>
      <c r="M74" s="14">
        <v>1269</v>
      </c>
      <c r="N74" s="14">
        <v>449</v>
      </c>
      <c r="O74" s="74">
        <f t="shared" si="8"/>
        <v>7383</v>
      </c>
      <c r="P74" s="14">
        <v>3598</v>
      </c>
      <c r="Q74" s="14">
        <v>1327</v>
      </c>
      <c r="R74" s="14">
        <v>633</v>
      </c>
      <c r="S74" s="14">
        <v>415</v>
      </c>
      <c r="T74" s="14">
        <v>1087</v>
      </c>
      <c r="U74" s="13">
        <v>11444</v>
      </c>
      <c r="V74" s="65">
        <v>0.46316680779000846</v>
      </c>
      <c r="W74" s="65">
        <v>0.7176470588235294</v>
      </c>
      <c r="X74" s="65">
        <v>0.3538219070133964</v>
      </c>
      <c r="Y74" s="64">
        <v>12.264119601328904</v>
      </c>
      <c r="Z74" s="64">
        <v>5.976744186046512</v>
      </c>
      <c r="AA74" s="64">
        <v>2.2043189368770766</v>
      </c>
      <c r="AB74" s="64">
        <v>1.0514950166112957</v>
      </c>
      <c r="AC74" s="64">
        <v>0.6893687707641196</v>
      </c>
      <c r="AD74" s="64">
        <v>1.8056478405315615</v>
      </c>
      <c r="AE74" s="64">
        <v>1.220791168353266</v>
      </c>
      <c r="AF74" s="64">
        <v>19.00996677740864</v>
      </c>
    </row>
    <row r="75" spans="1:32" ht="12.75">
      <c r="A75" s="1" t="s">
        <v>104</v>
      </c>
      <c r="B75" s="82" t="s">
        <v>31</v>
      </c>
      <c r="C75" s="1">
        <v>14</v>
      </c>
      <c r="D75" s="36">
        <v>67.25</v>
      </c>
      <c r="E75" s="36">
        <v>0</v>
      </c>
      <c r="F75" s="69">
        <v>2</v>
      </c>
      <c r="G75" s="69">
        <v>4</v>
      </c>
      <c r="H75" s="14">
        <v>577</v>
      </c>
      <c r="I75" s="14">
        <v>6434</v>
      </c>
      <c r="J75" s="14">
        <v>3017</v>
      </c>
      <c r="K75" s="14">
        <v>2147</v>
      </c>
      <c r="L75" s="14">
        <v>1598</v>
      </c>
      <c r="M75" s="14">
        <v>999</v>
      </c>
      <c r="N75" s="14">
        <v>330</v>
      </c>
      <c r="O75" s="74">
        <f t="shared" si="8"/>
        <v>7962</v>
      </c>
      <c r="P75" s="14">
        <v>3332</v>
      </c>
      <c r="Q75" s="14">
        <v>1382</v>
      </c>
      <c r="R75" s="14">
        <v>506</v>
      </c>
      <c r="S75" s="14">
        <v>311</v>
      </c>
      <c r="T75" s="14">
        <v>1031</v>
      </c>
      <c r="U75" s="13">
        <v>11296</v>
      </c>
      <c r="V75" s="65">
        <v>0.46891513832763443</v>
      </c>
      <c r="W75" s="65">
        <v>0.744294364229157</v>
      </c>
      <c r="X75" s="65">
        <v>0.3303303303303303</v>
      </c>
      <c r="Y75" s="64">
        <v>13.79896013864818</v>
      </c>
      <c r="Z75" s="64">
        <v>5.774696707105719</v>
      </c>
      <c r="AA75" s="64">
        <v>2.395147313691508</v>
      </c>
      <c r="AB75" s="64">
        <v>0.8769497400346621</v>
      </c>
      <c r="AC75" s="64">
        <v>0.5389948006932409</v>
      </c>
      <c r="AD75" s="64">
        <v>1.7868284228769498</v>
      </c>
      <c r="AE75" s="64">
        <v>1.3404461687681861</v>
      </c>
      <c r="AF75" s="64">
        <v>19.577123050259964</v>
      </c>
    </row>
    <row r="76" spans="3:32" ht="6" customHeight="1">
      <c r="C76" s="28"/>
      <c r="D76" s="40"/>
      <c r="E76" s="40"/>
      <c r="F76" s="40"/>
      <c r="G76" s="40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9"/>
      <c r="W76" s="29"/>
      <c r="X76" s="29"/>
      <c r="Y76" s="28"/>
      <c r="Z76" s="28"/>
      <c r="AA76" s="28"/>
      <c r="AB76" s="28"/>
      <c r="AC76" s="28"/>
      <c r="AD76" s="28"/>
      <c r="AE76" s="28"/>
      <c r="AF76" s="28"/>
    </row>
    <row r="77" ht="6" customHeight="1"/>
    <row r="78" spans="1:32" ht="12.75">
      <c r="A78" s="2" t="s">
        <v>50</v>
      </c>
      <c r="C78" s="31">
        <f>+AVERAGE(C70:C77)</f>
        <v>10.5</v>
      </c>
      <c r="D78" s="41">
        <f aca="true" t="shared" si="9" ref="D78:U78">SUM(D70:D77)</f>
        <v>545.85</v>
      </c>
      <c r="E78" s="41">
        <f t="shared" si="9"/>
        <v>175</v>
      </c>
      <c r="F78" s="70">
        <f>SUM(F70:F77)</f>
        <v>10</v>
      </c>
      <c r="G78" s="70">
        <f>SUM(G70:G77)</f>
        <v>16</v>
      </c>
      <c r="H78" s="14">
        <f t="shared" si="9"/>
        <v>3386</v>
      </c>
      <c r="I78" s="14">
        <f t="shared" si="9"/>
        <v>39179</v>
      </c>
      <c r="J78" s="14">
        <f t="shared" si="9"/>
        <v>17635</v>
      </c>
      <c r="K78" s="14">
        <f t="shared" si="9"/>
        <v>12374</v>
      </c>
      <c r="L78" s="14">
        <f t="shared" si="9"/>
        <v>9304</v>
      </c>
      <c r="M78" s="14">
        <f t="shared" si="9"/>
        <v>7050</v>
      </c>
      <c r="N78" s="14">
        <f t="shared" si="9"/>
        <v>2495</v>
      </c>
      <c r="O78" s="30">
        <f t="shared" si="9"/>
        <v>47069</v>
      </c>
      <c r="P78" s="14">
        <f t="shared" si="9"/>
        <v>20030</v>
      </c>
      <c r="Q78" s="14">
        <f t="shared" si="9"/>
        <v>9165</v>
      </c>
      <c r="R78" s="14">
        <f t="shared" si="9"/>
        <v>3346</v>
      </c>
      <c r="S78" s="14">
        <f t="shared" si="9"/>
        <v>2672</v>
      </c>
      <c r="T78" s="14">
        <f t="shared" si="9"/>
        <v>6735</v>
      </c>
      <c r="U78" s="13">
        <f t="shared" si="9"/>
        <v>69258</v>
      </c>
      <c r="V78" s="26">
        <f>+J78/I78</f>
        <v>0.4501135812552643</v>
      </c>
      <c r="W78" s="26">
        <f>+L78/K78</f>
        <v>0.7518991433651204</v>
      </c>
      <c r="X78" s="26">
        <f>+N78/M78</f>
        <v>0.35390070921985817</v>
      </c>
      <c r="Y78" s="25">
        <f>+(J78*2+L78+N78)/H78</f>
        <v>13.901063201417601</v>
      </c>
      <c r="Z78" s="25">
        <f>+P78/H78</f>
        <v>5.915534554046072</v>
      </c>
      <c r="AA78" s="25">
        <f>+Q78/H78</f>
        <v>2.7067336089781455</v>
      </c>
      <c r="AB78" s="25">
        <f>+R78/H78</f>
        <v>0.9881866509155346</v>
      </c>
      <c r="AC78" s="25">
        <f>+S78/H78</f>
        <v>0.7891317188422918</v>
      </c>
      <c r="AD78" s="25">
        <f>+T78/H78</f>
        <v>1.9890726520968696</v>
      </c>
      <c r="AE78" s="25">
        <f>+Q78/T78</f>
        <v>1.3608017817371938</v>
      </c>
      <c r="AF78" s="25">
        <f>+U78/H78</f>
        <v>20.454223272297696</v>
      </c>
    </row>
    <row r="80" spans="1:32" ht="15">
      <c r="A80" s="43" t="s">
        <v>103</v>
      </c>
      <c r="B80" s="81"/>
      <c r="C80" s="43"/>
      <c r="D80" s="44"/>
      <c r="E80" s="42"/>
      <c r="F80" s="42"/>
      <c r="G80" s="42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6"/>
      <c r="W80" s="46"/>
      <c r="X80" s="46"/>
      <c r="Y80" s="45"/>
      <c r="Z80" s="45"/>
      <c r="AA80" s="45"/>
      <c r="AB80" s="45"/>
      <c r="AC80" s="45"/>
      <c r="AD80" s="45"/>
      <c r="AE80" s="45"/>
      <c r="AF80" s="45"/>
    </row>
    <row r="81" spans="1:32" s="1" customFormat="1" ht="12.75">
      <c r="A81" s="2" t="s">
        <v>47</v>
      </c>
      <c r="B81" s="83" t="s">
        <v>2</v>
      </c>
      <c r="C81" s="2" t="s">
        <v>1</v>
      </c>
      <c r="D81" s="39" t="s">
        <v>61</v>
      </c>
      <c r="E81" s="39" t="s">
        <v>54</v>
      </c>
      <c r="F81" s="39" t="s">
        <v>85</v>
      </c>
      <c r="G81" s="39" t="s">
        <v>86</v>
      </c>
      <c r="H81" s="9" t="s">
        <v>18</v>
      </c>
      <c r="I81" s="2" t="s">
        <v>6</v>
      </c>
      <c r="J81" s="2" t="s">
        <v>7</v>
      </c>
      <c r="K81" s="2" t="s">
        <v>8</v>
      </c>
      <c r="L81" s="2" t="s">
        <v>9</v>
      </c>
      <c r="M81" s="2" t="s">
        <v>10</v>
      </c>
      <c r="N81" s="2" t="s">
        <v>11</v>
      </c>
      <c r="O81" s="2" t="s">
        <v>75</v>
      </c>
      <c r="P81" s="2" t="s">
        <v>12</v>
      </c>
      <c r="Q81" s="2" t="s">
        <v>13</v>
      </c>
      <c r="R81" s="2" t="s">
        <v>14</v>
      </c>
      <c r="S81" s="2" t="s">
        <v>15</v>
      </c>
      <c r="T81" s="2" t="s">
        <v>16</v>
      </c>
      <c r="U81" s="9" t="s">
        <v>48</v>
      </c>
      <c r="V81" s="27" t="s">
        <v>34</v>
      </c>
      <c r="W81" s="27" t="s">
        <v>35</v>
      </c>
      <c r="X81" s="27" t="s">
        <v>36</v>
      </c>
      <c r="Y81" s="10" t="s">
        <v>67</v>
      </c>
      <c r="Z81" s="10" t="s">
        <v>68</v>
      </c>
      <c r="AA81" s="10" t="s">
        <v>69</v>
      </c>
      <c r="AB81" s="10" t="s">
        <v>70</v>
      </c>
      <c r="AC81" s="10" t="s">
        <v>71</v>
      </c>
      <c r="AD81" s="10" t="s">
        <v>72</v>
      </c>
      <c r="AE81" s="10" t="s">
        <v>43</v>
      </c>
      <c r="AF81" s="10" t="s">
        <v>73</v>
      </c>
    </row>
    <row r="82" spans="1:32" ht="12.75">
      <c r="A82" s="1" t="s">
        <v>49</v>
      </c>
      <c r="B82" s="82" t="s">
        <v>21</v>
      </c>
      <c r="C82" s="1">
        <v>3</v>
      </c>
      <c r="D82" s="36">
        <v>25</v>
      </c>
      <c r="E82" s="36">
        <v>70</v>
      </c>
      <c r="F82" s="69" t="s">
        <v>87</v>
      </c>
      <c r="G82" s="69" t="s">
        <v>87</v>
      </c>
      <c r="H82" s="14">
        <v>654</v>
      </c>
      <c r="I82" s="14">
        <v>7997</v>
      </c>
      <c r="J82" s="14">
        <v>3624</v>
      </c>
      <c r="K82" s="14">
        <v>2806</v>
      </c>
      <c r="L82" s="14">
        <v>2122</v>
      </c>
      <c r="M82" s="14">
        <v>1096</v>
      </c>
      <c r="N82" s="14">
        <v>389</v>
      </c>
      <c r="O82" s="24">
        <f aca="true" t="shared" si="10" ref="O82:O87">+J82*2+L82+N82</f>
        <v>9759</v>
      </c>
      <c r="P82" s="14">
        <v>4126</v>
      </c>
      <c r="Q82" s="14">
        <v>2408</v>
      </c>
      <c r="R82" s="32">
        <v>809</v>
      </c>
      <c r="S82" s="14">
        <v>630</v>
      </c>
      <c r="T82" s="14">
        <v>1396</v>
      </c>
      <c r="U82" s="13">
        <v>15246.5</v>
      </c>
      <c r="V82" s="26">
        <v>0.45316993872702266</v>
      </c>
      <c r="W82" s="26">
        <v>0.7562366357804704</v>
      </c>
      <c r="X82" s="26">
        <v>0.35492700729927007</v>
      </c>
      <c r="Y82" s="25">
        <v>14.922018348623853</v>
      </c>
      <c r="Z82" s="25">
        <v>6.308868501529052</v>
      </c>
      <c r="AA82" s="25">
        <v>3.6819571865443423</v>
      </c>
      <c r="AB82" s="35">
        <v>1.2370030581039755</v>
      </c>
      <c r="AC82" s="25">
        <v>0.963302752293578</v>
      </c>
      <c r="AD82" s="25">
        <v>2.1345565749235473</v>
      </c>
      <c r="AE82" s="35">
        <v>1.7249283667621778</v>
      </c>
      <c r="AF82" s="25">
        <v>23.31269113149847</v>
      </c>
    </row>
    <row r="83" spans="1:32" ht="12.75">
      <c r="A83" s="1" t="s">
        <v>56</v>
      </c>
      <c r="B83" s="82" t="s">
        <v>21</v>
      </c>
      <c r="C83" s="1">
        <v>12</v>
      </c>
      <c r="D83" s="36">
        <v>30</v>
      </c>
      <c r="E83" s="36">
        <v>0</v>
      </c>
      <c r="F83" s="69" t="s">
        <v>87</v>
      </c>
      <c r="G83" s="69" t="s">
        <v>87</v>
      </c>
      <c r="H83" s="14">
        <v>638</v>
      </c>
      <c r="I83" s="14">
        <v>7012</v>
      </c>
      <c r="J83" s="14">
        <v>3176</v>
      </c>
      <c r="K83" s="14">
        <v>2286</v>
      </c>
      <c r="L83" s="14">
        <v>1655</v>
      </c>
      <c r="M83" s="14">
        <v>839</v>
      </c>
      <c r="N83" s="14">
        <v>290</v>
      </c>
      <c r="O83" s="30">
        <f t="shared" si="10"/>
        <v>8297</v>
      </c>
      <c r="P83" s="14">
        <v>3438</v>
      </c>
      <c r="Q83" s="14">
        <v>2075</v>
      </c>
      <c r="R83" s="32">
        <v>589</v>
      </c>
      <c r="S83" s="14">
        <v>395</v>
      </c>
      <c r="T83" s="14">
        <v>1102</v>
      </c>
      <c r="U83" s="13">
        <v>12442.5</v>
      </c>
      <c r="V83" s="26">
        <f>+J83/I83</f>
        <v>0.452937820878494</v>
      </c>
      <c r="W83" s="65">
        <f>+L83/K83</f>
        <v>0.7239720034995626</v>
      </c>
      <c r="X83" s="65">
        <f>+N83/M83</f>
        <v>0.3456495828367104</v>
      </c>
      <c r="Y83" s="64">
        <f>+(J83*2+L83+N83)/H83</f>
        <v>13.004702194357368</v>
      </c>
      <c r="Z83" s="25">
        <f>+P83/H83</f>
        <v>5.38871473354232</v>
      </c>
      <c r="AA83" s="25">
        <f>+Q83/H83</f>
        <v>3.2523510971786833</v>
      </c>
      <c r="AB83" s="64">
        <f>+R83/H83</f>
        <v>0.9231974921630094</v>
      </c>
      <c r="AC83" s="25">
        <f>+S83/H83</f>
        <v>0.6191222570532915</v>
      </c>
      <c r="AD83" s="25">
        <f>+T83/H83</f>
        <v>1.7272727272727273</v>
      </c>
      <c r="AE83" s="64">
        <f>+Q83/T83</f>
        <v>1.882940108892922</v>
      </c>
      <c r="AF83" s="25">
        <f>+U83/H83</f>
        <v>19.502351097178682</v>
      </c>
    </row>
    <row r="84" spans="1:32" ht="12.75">
      <c r="A84" s="1" t="s">
        <v>89</v>
      </c>
      <c r="B84" s="82" t="s">
        <v>83</v>
      </c>
      <c r="C84" s="1">
        <v>9</v>
      </c>
      <c r="D84" s="36">
        <v>111.5</v>
      </c>
      <c r="E84" s="36">
        <v>0</v>
      </c>
      <c r="F84" s="69">
        <v>4</v>
      </c>
      <c r="G84" s="69">
        <v>4</v>
      </c>
      <c r="H84" s="14">
        <v>609</v>
      </c>
      <c r="I84" s="14">
        <v>7662</v>
      </c>
      <c r="J84" s="14">
        <v>3426</v>
      </c>
      <c r="K84" s="14">
        <v>2558</v>
      </c>
      <c r="L84" s="14">
        <v>2033</v>
      </c>
      <c r="M84" s="14">
        <v>1516</v>
      </c>
      <c r="N84" s="14">
        <v>525</v>
      </c>
      <c r="O84" s="30">
        <f t="shared" si="10"/>
        <v>9410</v>
      </c>
      <c r="P84" s="14">
        <v>2944</v>
      </c>
      <c r="Q84" s="14">
        <v>2137</v>
      </c>
      <c r="R84" s="14">
        <v>613</v>
      </c>
      <c r="S84" s="14">
        <v>358</v>
      </c>
      <c r="T84" s="14">
        <v>1169</v>
      </c>
      <c r="U84" s="13">
        <v>12883.5</v>
      </c>
      <c r="V84" s="26">
        <v>0.447141738449491</v>
      </c>
      <c r="W84" s="65">
        <v>0.7947615324472244</v>
      </c>
      <c r="X84" s="65">
        <v>0.34630606860158314</v>
      </c>
      <c r="Y84" s="64">
        <v>15.451559934318555</v>
      </c>
      <c r="Z84" s="25">
        <v>4.834154351395731</v>
      </c>
      <c r="AA84" s="25">
        <v>3.509031198686371</v>
      </c>
      <c r="AB84" s="64">
        <v>1.006568144499179</v>
      </c>
      <c r="AC84" s="25">
        <v>0.5878489326765188</v>
      </c>
      <c r="AD84" s="25">
        <v>1.9195402298850575</v>
      </c>
      <c r="AE84" s="35">
        <v>1.8280581693755347</v>
      </c>
      <c r="AF84" s="25">
        <v>21.155172413793103</v>
      </c>
    </row>
    <row r="85" spans="1:32" ht="12.75">
      <c r="A85" s="1" t="s">
        <v>95</v>
      </c>
      <c r="B85" s="82" t="s">
        <v>21</v>
      </c>
      <c r="C85" s="1">
        <v>8</v>
      </c>
      <c r="D85" s="36">
        <v>92.75</v>
      </c>
      <c r="E85" s="36">
        <v>0</v>
      </c>
      <c r="F85" s="69">
        <v>1</v>
      </c>
      <c r="G85" s="69">
        <v>4</v>
      </c>
      <c r="H85" s="14">
        <v>650</v>
      </c>
      <c r="I85" s="14">
        <v>7402</v>
      </c>
      <c r="J85" s="14">
        <v>3224</v>
      </c>
      <c r="K85" s="14">
        <v>2194</v>
      </c>
      <c r="L85" s="14">
        <v>1660</v>
      </c>
      <c r="M85" s="14">
        <v>1435</v>
      </c>
      <c r="N85" s="14">
        <v>496</v>
      </c>
      <c r="O85" s="30">
        <f t="shared" si="10"/>
        <v>8604</v>
      </c>
      <c r="P85" s="14">
        <v>3419</v>
      </c>
      <c r="Q85" s="14">
        <v>2138</v>
      </c>
      <c r="R85" s="32">
        <v>603</v>
      </c>
      <c r="S85" s="14">
        <v>522</v>
      </c>
      <c r="T85" s="14">
        <v>1132</v>
      </c>
      <c r="U85" s="13">
        <v>12923</v>
      </c>
      <c r="V85" s="65">
        <v>0.43555795730883545</v>
      </c>
      <c r="W85" s="65">
        <v>0.7566089334548769</v>
      </c>
      <c r="X85" s="65">
        <v>0.3456445993031359</v>
      </c>
      <c r="Y85" s="64">
        <v>13.236923076923077</v>
      </c>
      <c r="Z85" s="64">
        <v>5.26</v>
      </c>
      <c r="AA85" s="64">
        <v>3.289230769230769</v>
      </c>
      <c r="AB85" s="64">
        <v>0.9276923076923077</v>
      </c>
      <c r="AC85" s="64">
        <v>0.803076923076923</v>
      </c>
      <c r="AD85" s="64">
        <v>1.7415384615384615</v>
      </c>
      <c r="AE85" s="64">
        <v>1.8886925795053005</v>
      </c>
      <c r="AF85" s="64">
        <v>19.88153846153846</v>
      </c>
    </row>
    <row r="86" spans="1:32" ht="12.75">
      <c r="A86" s="1" t="s">
        <v>99</v>
      </c>
      <c r="B86" s="82" t="s">
        <v>21</v>
      </c>
      <c r="C86" s="1">
        <v>7</v>
      </c>
      <c r="D86" s="36">
        <v>63.8</v>
      </c>
      <c r="E86" s="36">
        <v>73</v>
      </c>
      <c r="F86" s="69">
        <v>8</v>
      </c>
      <c r="G86" s="69">
        <v>4</v>
      </c>
      <c r="H86" s="14">
        <v>652</v>
      </c>
      <c r="I86" s="14">
        <v>7826</v>
      </c>
      <c r="J86" s="14">
        <v>3548</v>
      </c>
      <c r="K86" s="14">
        <v>2220</v>
      </c>
      <c r="L86" s="14">
        <v>1742</v>
      </c>
      <c r="M86" s="14">
        <v>1591</v>
      </c>
      <c r="N86" s="14">
        <v>532</v>
      </c>
      <c r="O86" s="30">
        <f t="shared" si="10"/>
        <v>9370</v>
      </c>
      <c r="P86" s="14">
        <v>3748</v>
      </c>
      <c r="Q86" s="14">
        <v>1806</v>
      </c>
      <c r="R86" s="32">
        <v>559</v>
      </c>
      <c r="S86" s="14">
        <v>378</v>
      </c>
      <c r="T86" s="14">
        <v>1104</v>
      </c>
      <c r="U86" s="13">
        <v>13316</v>
      </c>
      <c r="V86" s="65">
        <v>0.45336059289547664</v>
      </c>
      <c r="W86" s="65">
        <v>0.7846846846846847</v>
      </c>
      <c r="X86" s="65">
        <v>0.3343808925204274</v>
      </c>
      <c r="Y86" s="64">
        <v>14.371165644171779</v>
      </c>
      <c r="Z86" s="64">
        <v>5.748466257668712</v>
      </c>
      <c r="AA86" s="64">
        <v>2.7699386503067487</v>
      </c>
      <c r="AB86" s="64">
        <v>0.8573619631901841</v>
      </c>
      <c r="AC86" s="64">
        <v>0.5797546012269938</v>
      </c>
      <c r="AD86" s="64">
        <v>1.6932515337423313</v>
      </c>
      <c r="AE86" s="64">
        <v>1.6358695652173914</v>
      </c>
      <c r="AF86" s="64">
        <v>20.42331288343558</v>
      </c>
    </row>
    <row r="87" spans="1:32" ht="12.75">
      <c r="A87" s="1" t="s">
        <v>104</v>
      </c>
      <c r="B87" s="82" t="s">
        <v>103</v>
      </c>
      <c r="C87" s="1">
        <v>16</v>
      </c>
      <c r="D87" s="36">
        <v>65.85</v>
      </c>
      <c r="E87" s="36">
        <v>0</v>
      </c>
      <c r="F87" s="69">
        <v>0</v>
      </c>
      <c r="G87" s="69">
        <v>4</v>
      </c>
      <c r="H87" s="14">
        <v>637</v>
      </c>
      <c r="I87" s="14">
        <v>6284</v>
      </c>
      <c r="J87" s="14">
        <v>2747</v>
      </c>
      <c r="K87" s="14">
        <v>1831</v>
      </c>
      <c r="L87" s="14">
        <v>1343</v>
      </c>
      <c r="M87" s="14">
        <v>1163</v>
      </c>
      <c r="N87" s="14">
        <v>391</v>
      </c>
      <c r="O87" s="30">
        <f t="shared" si="10"/>
        <v>7228</v>
      </c>
      <c r="P87" s="14">
        <v>3181</v>
      </c>
      <c r="Q87" s="14">
        <v>1745</v>
      </c>
      <c r="R87" s="14">
        <v>515</v>
      </c>
      <c r="S87" s="14">
        <v>345</v>
      </c>
      <c r="T87" s="14">
        <v>1056</v>
      </c>
      <c r="U87" s="13">
        <v>10805.5</v>
      </c>
      <c r="V87" s="65">
        <v>0.43714194780394655</v>
      </c>
      <c r="W87" s="65">
        <v>0.7334789732386674</v>
      </c>
      <c r="X87" s="65">
        <v>0.33619948409286327</v>
      </c>
      <c r="Y87" s="64">
        <v>11.346938775510203</v>
      </c>
      <c r="Z87" s="64">
        <v>4.993720565149137</v>
      </c>
      <c r="AA87" s="64">
        <v>2.739403453689168</v>
      </c>
      <c r="AB87" s="64">
        <v>0.8084772370486656</v>
      </c>
      <c r="AC87" s="64">
        <v>0.5416012558869702</v>
      </c>
      <c r="AD87" s="64">
        <v>1.6577708006279435</v>
      </c>
      <c r="AE87" s="64">
        <v>1.652462121212121</v>
      </c>
      <c r="AF87" s="64">
        <v>16.963108320251177</v>
      </c>
    </row>
    <row r="88" spans="3:32" ht="6" customHeight="1">
      <c r="C88" s="28"/>
      <c r="D88" s="40"/>
      <c r="E88" s="40"/>
      <c r="F88" s="40"/>
      <c r="G88" s="40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9"/>
      <c r="W88" s="29"/>
      <c r="X88" s="29"/>
      <c r="Y88" s="28"/>
      <c r="Z88" s="28"/>
      <c r="AA88" s="28"/>
      <c r="AB88" s="28"/>
      <c r="AC88" s="28"/>
      <c r="AD88" s="28"/>
      <c r="AE88" s="28"/>
      <c r="AF88" s="28"/>
    </row>
    <row r="89" ht="6" customHeight="1"/>
    <row r="90" spans="1:32" ht="12.75">
      <c r="A90" s="2" t="s">
        <v>50</v>
      </c>
      <c r="C90" s="31">
        <f>+AVERAGE(C82:C89)</f>
        <v>9.166666666666666</v>
      </c>
      <c r="D90" s="41">
        <f aca="true" t="shared" si="11" ref="D90:U90">SUM(D82:D89)</f>
        <v>388.9</v>
      </c>
      <c r="E90" s="41">
        <f t="shared" si="11"/>
        <v>143</v>
      </c>
      <c r="F90" s="70">
        <f>SUM(F82:F89)</f>
        <v>13</v>
      </c>
      <c r="G90" s="70">
        <f>SUM(G82:G89)</f>
        <v>16</v>
      </c>
      <c r="H90" s="14">
        <f t="shared" si="11"/>
        <v>3840</v>
      </c>
      <c r="I90" s="14">
        <f t="shared" si="11"/>
        <v>44183</v>
      </c>
      <c r="J90" s="14">
        <f t="shared" si="11"/>
        <v>19745</v>
      </c>
      <c r="K90" s="14">
        <f t="shared" si="11"/>
        <v>13895</v>
      </c>
      <c r="L90" s="14">
        <f t="shared" si="11"/>
        <v>10555</v>
      </c>
      <c r="M90" s="14">
        <f t="shared" si="11"/>
        <v>7640</v>
      </c>
      <c r="N90" s="14">
        <f t="shared" si="11"/>
        <v>2623</v>
      </c>
      <c r="O90" s="30">
        <f t="shared" si="11"/>
        <v>52668</v>
      </c>
      <c r="P90" s="14">
        <f t="shared" si="11"/>
        <v>20856</v>
      </c>
      <c r="Q90" s="14">
        <f t="shared" si="11"/>
        <v>12309</v>
      </c>
      <c r="R90" s="14">
        <f t="shared" si="11"/>
        <v>3688</v>
      </c>
      <c r="S90" s="14">
        <f t="shared" si="11"/>
        <v>2628</v>
      </c>
      <c r="T90" s="14">
        <f t="shared" si="11"/>
        <v>6959</v>
      </c>
      <c r="U90" s="13">
        <f t="shared" si="11"/>
        <v>77617</v>
      </c>
      <c r="V90" s="26">
        <f>+J90/I90</f>
        <v>0.44689133829753525</v>
      </c>
      <c r="W90" s="26">
        <f>+L90/K90</f>
        <v>0.759625764663548</v>
      </c>
      <c r="X90" s="26">
        <f>+N90/M90</f>
        <v>0.34332460732984293</v>
      </c>
      <c r="Y90" s="25">
        <f>+(J90*2+L90+N90)/H90</f>
        <v>13.715625</v>
      </c>
      <c r="Z90" s="25">
        <f>+P90/H90</f>
        <v>5.43125</v>
      </c>
      <c r="AA90" s="25">
        <f>+Q90/H90</f>
        <v>3.20546875</v>
      </c>
      <c r="AB90" s="25">
        <f>+R90/H90</f>
        <v>0.9604166666666667</v>
      </c>
      <c r="AC90" s="25">
        <f>+S90/H90</f>
        <v>0.684375</v>
      </c>
      <c r="AD90" s="25">
        <f>+T90/H90</f>
        <v>1.8122395833333333</v>
      </c>
      <c r="AE90" s="25">
        <f>+Q90/T90</f>
        <v>1.768788619054462</v>
      </c>
      <c r="AF90" s="25">
        <f>+U90/H90</f>
        <v>20.212760416666665</v>
      </c>
    </row>
    <row r="92" spans="1:32" ht="15">
      <c r="A92" s="68" t="s">
        <v>98</v>
      </c>
      <c r="B92" s="81"/>
      <c r="C92" s="43"/>
      <c r="D92" s="44"/>
      <c r="E92" s="44"/>
      <c r="F92" s="44"/>
      <c r="G92" s="44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6"/>
      <c r="W92" s="46"/>
      <c r="X92" s="46"/>
      <c r="Y92" s="45"/>
      <c r="Z92" s="45"/>
      <c r="AA92" s="45"/>
      <c r="AB92" s="45"/>
      <c r="AC92" s="45"/>
      <c r="AD92" s="45"/>
      <c r="AE92" s="45"/>
      <c r="AF92" s="45"/>
    </row>
    <row r="93" spans="1:32" s="1" customFormat="1" ht="12.75">
      <c r="A93" s="2" t="s">
        <v>47</v>
      </c>
      <c r="B93" s="83" t="s">
        <v>2</v>
      </c>
      <c r="C93" s="2" t="s">
        <v>1</v>
      </c>
      <c r="D93" s="39" t="s">
        <v>61</v>
      </c>
      <c r="E93" s="39" t="s">
        <v>54</v>
      </c>
      <c r="F93" s="39" t="s">
        <v>85</v>
      </c>
      <c r="G93" s="39" t="s">
        <v>86</v>
      </c>
      <c r="H93" s="9" t="s">
        <v>18</v>
      </c>
      <c r="I93" s="2" t="s">
        <v>6</v>
      </c>
      <c r="J93" s="2" t="s">
        <v>7</v>
      </c>
      <c r="K93" s="2" t="s">
        <v>8</v>
      </c>
      <c r="L93" s="2" t="s">
        <v>9</v>
      </c>
      <c r="M93" s="2" t="s">
        <v>10</v>
      </c>
      <c r="N93" s="2" t="s">
        <v>11</v>
      </c>
      <c r="O93" s="2" t="s">
        <v>75</v>
      </c>
      <c r="P93" s="2" t="s">
        <v>12</v>
      </c>
      <c r="Q93" s="2" t="s">
        <v>13</v>
      </c>
      <c r="R93" s="2" t="s">
        <v>14</v>
      </c>
      <c r="S93" s="2" t="s">
        <v>15</v>
      </c>
      <c r="T93" s="2" t="s">
        <v>16</v>
      </c>
      <c r="U93" s="9" t="s">
        <v>48</v>
      </c>
      <c r="V93" s="27" t="s">
        <v>34</v>
      </c>
      <c r="W93" s="27" t="s">
        <v>35</v>
      </c>
      <c r="X93" s="27" t="s">
        <v>36</v>
      </c>
      <c r="Y93" s="10" t="s">
        <v>67</v>
      </c>
      <c r="Z93" s="10" t="s">
        <v>68</v>
      </c>
      <c r="AA93" s="10" t="s">
        <v>69</v>
      </c>
      <c r="AB93" s="10" t="s">
        <v>70</v>
      </c>
      <c r="AC93" s="10" t="s">
        <v>71</v>
      </c>
      <c r="AD93" s="10" t="s">
        <v>72</v>
      </c>
      <c r="AE93" s="10" t="s">
        <v>43</v>
      </c>
      <c r="AF93" s="10" t="s">
        <v>73</v>
      </c>
    </row>
    <row r="94" spans="1:32" ht="12.75">
      <c r="A94" s="1" t="s">
        <v>49</v>
      </c>
      <c r="B94" s="82" t="s">
        <v>28</v>
      </c>
      <c r="C94" s="1">
        <v>10</v>
      </c>
      <c r="D94" s="36">
        <v>25</v>
      </c>
      <c r="E94" s="36">
        <v>0</v>
      </c>
      <c r="F94" s="69" t="s">
        <v>87</v>
      </c>
      <c r="G94" s="69" t="s">
        <v>87</v>
      </c>
      <c r="H94" s="14">
        <v>623</v>
      </c>
      <c r="I94" s="14">
        <v>7315</v>
      </c>
      <c r="J94" s="14">
        <v>3252</v>
      </c>
      <c r="K94" s="14">
        <v>1972</v>
      </c>
      <c r="L94" s="14">
        <v>1519</v>
      </c>
      <c r="M94" s="14">
        <v>1362</v>
      </c>
      <c r="N94" s="14">
        <v>497</v>
      </c>
      <c r="O94" s="24">
        <f aca="true" t="shared" si="12" ref="O94:O99">+J94*2+L94+N94</f>
        <v>8520</v>
      </c>
      <c r="P94" s="14">
        <v>3616</v>
      </c>
      <c r="Q94" s="14">
        <v>2007</v>
      </c>
      <c r="R94" s="14">
        <v>630</v>
      </c>
      <c r="S94" s="14">
        <v>400</v>
      </c>
      <c r="T94" s="14">
        <v>1305</v>
      </c>
      <c r="U94" s="13">
        <v>12640</v>
      </c>
      <c r="V94" s="26">
        <v>0.44456596035543405</v>
      </c>
      <c r="W94" s="26">
        <v>0.7702839756592292</v>
      </c>
      <c r="X94" s="26">
        <v>0.36490455212922174</v>
      </c>
      <c r="Y94" s="25">
        <v>13.675762439807384</v>
      </c>
      <c r="Z94" s="25">
        <v>5.804173354735153</v>
      </c>
      <c r="AA94" s="25">
        <v>3.221508828250401</v>
      </c>
      <c r="AB94" s="25">
        <v>1.0112359550561798</v>
      </c>
      <c r="AC94" s="25">
        <v>0.6420545746388443</v>
      </c>
      <c r="AD94" s="25">
        <v>2.0947030497592296</v>
      </c>
      <c r="AE94" s="25">
        <v>1.5379310344827586</v>
      </c>
      <c r="AF94" s="25">
        <v>20.28892455858748</v>
      </c>
    </row>
    <row r="95" spans="1:32" ht="12.75">
      <c r="A95" s="1" t="s">
        <v>56</v>
      </c>
      <c r="B95" s="82" t="s">
        <v>28</v>
      </c>
      <c r="C95" s="1">
        <v>9</v>
      </c>
      <c r="D95" s="36">
        <v>30</v>
      </c>
      <c r="E95" s="36">
        <v>0</v>
      </c>
      <c r="F95" s="69" t="s">
        <v>87</v>
      </c>
      <c r="G95" s="69" t="s">
        <v>87</v>
      </c>
      <c r="H95" s="14">
        <v>637</v>
      </c>
      <c r="I95" s="14">
        <v>6842</v>
      </c>
      <c r="J95" s="14">
        <v>3065</v>
      </c>
      <c r="K95" s="14">
        <v>1901</v>
      </c>
      <c r="L95" s="14">
        <v>1491</v>
      </c>
      <c r="M95" s="14">
        <v>1179</v>
      </c>
      <c r="N95" s="14">
        <v>390</v>
      </c>
      <c r="O95" s="30">
        <f t="shared" si="12"/>
        <v>8011</v>
      </c>
      <c r="P95" s="14">
        <v>3489</v>
      </c>
      <c r="Q95" s="14">
        <v>2212</v>
      </c>
      <c r="R95" s="14">
        <v>664</v>
      </c>
      <c r="S95" s="14">
        <v>442</v>
      </c>
      <c r="T95" s="14">
        <v>1166</v>
      </c>
      <c r="U95" s="13">
        <v>12664.5</v>
      </c>
      <c r="V95" s="26">
        <v>0.44796843028354283</v>
      </c>
      <c r="W95" s="65">
        <v>0.7843240399789585</v>
      </c>
      <c r="X95" s="65">
        <v>0.33078880407124683</v>
      </c>
      <c r="Y95" s="64">
        <v>12.576138147566718</v>
      </c>
      <c r="Z95" s="25">
        <v>5.47723704866562</v>
      </c>
      <c r="AA95" s="25">
        <v>3.4725274725274726</v>
      </c>
      <c r="AB95" s="64">
        <v>1.042386185243328</v>
      </c>
      <c r="AC95" s="25">
        <v>0.6938775510204082</v>
      </c>
      <c r="AD95" s="25">
        <v>1.8304552590266876</v>
      </c>
      <c r="AE95" s="64">
        <v>1.8970840480274442</v>
      </c>
      <c r="AF95" s="25">
        <v>19.881475667189953</v>
      </c>
    </row>
    <row r="96" spans="1:32" ht="12.75">
      <c r="A96" s="1" t="s">
        <v>89</v>
      </c>
      <c r="B96" s="82" t="s">
        <v>28</v>
      </c>
      <c r="C96" s="1">
        <v>4</v>
      </c>
      <c r="D96" s="36">
        <v>111.25</v>
      </c>
      <c r="E96" s="36">
        <v>142</v>
      </c>
      <c r="F96" s="69">
        <v>7</v>
      </c>
      <c r="G96" s="69">
        <v>2</v>
      </c>
      <c r="H96" s="14">
        <v>653</v>
      </c>
      <c r="I96" s="14">
        <v>8806</v>
      </c>
      <c r="J96" s="14">
        <v>3924</v>
      </c>
      <c r="K96" s="14">
        <v>2331</v>
      </c>
      <c r="L96" s="14">
        <v>1776</v>
      </c>
      <c r="M96" s="14">
        <v>1596</v>
      </c>
      <c r="N96" s="14">
        <v>580</v>
      </c>
      <c r="O96" s="30">
        <f t="shared" si="12"/>
        <v>10204</v>
      </c>
      <c r="P96" s="14">
        <v>4079</v>
      </c>
      <c r="Q96" s="14">
        <v>2206</v>
      </c>
      <c r="R96" s="14">
        <v>674</v>
      </c>
      <c r="S96" s="14">
        <v>394</v>
      </c>
      <c r="T96" s="14">
        <v>1475</v>
      </c>
      <c r="U96" s="13">
        <v>14431.5</v>
      </c>
      <c r="V96" s="26">
        <v>0.4456052691346809</v>
      </c>
      <c r="W96" s="65">
        <v>0.7619047619047619</v>
      </c>
      <c r="X96" s="65">
        <v>0.3634085213032581</v>
      </c>
      <c r="Y96" s="64">
        <v>15.626339969372129</v>
      </c>
      <c r="Z96" s="25">
        <v>6.2465543644716695</v>
      </c>
      <c r="AA96" s="25">
        <v>3.378254211332312</v>
      </c>
      <c r="AB96" s="64">
        <v>1.0321592649310873</v>
      </c>
      <c r="AC96" s="25">
        <v>0.6033690658499234</v>
      </c>
      <c r="AD96" s="25">
        <v>2.258805513016845</v>
      </c>
      <c r="AE96" s="64">
        <v>1.495593220338983</v>
      </c>
      <c r="AF96" s="25">
        <v>22.100306278713628</v>
      </c>
    </row>
    <row r="97" spans="1:32" ht="12.75">
      <c r="A97" s="1" t="s">
        <v>95</v>
      </c>
      <c r="B97" s="82" t="s">
        <v>28</v>
      </c>
      <c r="C97" s="1">
        <v>17</v>
      </c>
      <c r="D97" s="36">
        <v>60.7</v>
      </c>
      <c r="E97" s="36">
        <v>0</v>
      </c>
      <c r="F97" s="69">
        <v>4</v>
      </c>
      <c r="G97" s="69">
        <v>4</v>
      </c>
      <c r="H97" s="14">
        <v>632</v>
      </c>
      <c r="I97" s="14">
        <v>6690</v>
      </c>
      <c r="J97" s="14">
        <v>2949</v>
      </c>
      <c r="K97" s="14">
        <v>1772</v>
      </c>
      <c r="L97" s="14">
        <v>1351</v>
      </c>
      <c r="M97" s="14">
        <v>1234</v>
      </c>
      <c r="N97" s="14">
        <v>432</v>
      </c>
      <c r="O97" s="30">
        <f t="shared" si="12"/>
        <v>7681</v>
      </c>
      <c r="P97" s="14">
        <v>3117</v>
      </c>
      <c r="Q97" s="14">
        <v>1451</v>
      </c>
      <c r="R97" s="14">
        <v>554</v>
      </c>
      <c r="S97" s="14">
        <v>289</v>
      </c>
      <c r="T97" s="14">
        <v>1094</v>
      </c>
      <c r="U97" s="13">
        <v>10760</v>
      </c>
      <c r="V97" s="65">
        <v>0.4408071748878924</v>
      </c>
      <c r="W97" s="65">
        <v>0.7624153498871332</v>
      </c>
      <c r="X97" s="65">
        <v>0.3500810372771475</v>
      </c>
      <c r="Y97" s="64">
        <v>12.153481012658228</v>
      </c>
      <c r="Z97" s="64">
        <v>4.931962025316456</v>
      </c>
      <c r="AA97" s="64">
        <v>2.295886075949367</v>
      </c>
      <c r="AB97" s="64">
        <v>0.8765822784810127</v>
      </c>
      <c r="AC97" s="64">
        <v>0.4572784810126582</v>
      </c>
      <c r="AD97" s="64">
        <v>1.731012658227848</v>
      </c>
      <c r="AE97" s="64">
        <v>1.3263254113345522</v>
      </c>
      <c r="AF97" s="64">
        <v>17.025316455696203</v>
      </c>
    </row>
    <row r="98" spans="1:32" ht="12.75">
      <c r="A98" s="1" t="s">
        <v>99</v>
      </c>
      <c r="B98" s="82" t="s">
        <v>98</v>
      </c>
      <c r="C98" s="1">
        <v>16</v>
      </c>
      <c r="D98" s="36">
        <v>59.5</v>
      </c>
      <c r="E98" s="77">
        <v>0</v>
      </c>
      <c r="F98" s="78">
        <v>1</v>
      </c>
      <c r="G98" s="78">
        <v>4</v>
      </c>
      <c r="H98" s="14">
        <v>594</v>
      </c>
      <c r="I98" s="14">
        <v>5181</v>
      </c>
      <c r="J98" s="14">
        <v>2469</v>
      </c>
      <c r="K98" s="14">
        <v>1776</v>
      </c>
      <c r="L98" s="14">
        <v>1307</v>
      </c>
      <c r="M98" s="14">
        <v>1030</v>
      </c>
      <c r="N98" s="14">
        <v>385</v>
      </c>
      <c r="O98" s="24">
        <f t="shared" si="12"/>
        <v>6630</v>
      </c>
      <c r="P98" s="14">
        <v>3003</v>
      </c>
      <c r="Q98" s="14">
        <v>1469</v>
      </c>
      <c r="R98" s="14">
        <v>518</v>
      </c>
      <c r="S98" s="14">
        <v>327</v>
      </c>
      <c r="T98" s="14">
        <v>1009</v>
      </c>
      <c r="U98" s="13">
        <v>10192.5</v>
      </c>
      <c r="V98" s="65">
        <v>0.47654892877822813</v>
      </c>
      <c r="W98" s="65">
        <v>0.7359234234234234</v>
      </c>
      <c r="X98" s="65">
        <v>0.3737864077669903</v>
      </c>
      <c r="Y98" s="64">
        <v>11.16161616161616</v>
      </c>
      <c r="Z98" s="64">
        <v>5.055555555555555</v>
      </c>
      <c r="AA98" s="64">
        <v>2.473063973063973</v>
      </c>
      <c r="AB98" s="64">
        <v>0.8720538720538721</v>
      </c>
      <c r="AC98" s="64">
        <v>0.5505050505050505</v>
      </c>
      <c r="AD98" s="64">
        <v>1.6986531986531987</v>
      </c>
      <c r="AE98" s="64">
        <v>1.4558969276511398</v>
      </c>
      <c r="AF98" s="64">
        <v>17.15909090909091</v>
      </c>
    </row>
    <row r="99" spans="1:32" ht="12.75">
      <c r="A99" s="1" t="s">
        <v>104</v>
      </c>
      <c r="B99" s="82" t="s">
        <v>98</v>
      </c>
      <c r="C99" s="1">
        <v>8</v>
      </c>
      <c r="D99" s="36">
        <v>69.85</v>
      </c>
      <c r="E99" s="77">
        <v>0</v>
      </c>
      <c r="F99" s="78">
        <v>3</v>
      </c>
      <c r="G99" s="78">
        <v>4</v>
      </c>
      <c r="H99" s="14">
        <v>645</v>
      </c>
      <c r="I99" s="14">
        <v>7228</v>
      </c>
      <c r="J99" s="14">
        <v>3415</v>
      </c>
      <c r="K99" s="14">
        <v>2456</v>
      </c>
      <c r="L99" s="14">
        <v>1790</v>
      </c>
      <c r="M99" s="14">
        <v>1572</v>
      </c>
      <c r="N99" s="14">
        <v>595</v>
      </c>
      <c r="O99" s="24">
        <f t="shared" si="12"/>
        <v>9215</v>
      </c>
      <c r="P99" s="14">
        <v>4150</v>
      </c>
      <c r="Q99" s="14">
        <v>1509</v>
      </c>
      <c r="R99" s="14">
        <v>589</v>
      </c>
      <c r="S99" s="14">
        <v>505</v>
      </c>
      <c r="T99" s="14">
        <v>1155</v>
      </c>
      <c r="U99" s="13">
        <v>13667.5</v>
      </c>
      <c r="V99" s="65">
        <v>0.4724681793027117</v>
      </c>
      <c r="W99" s="65">
        <v>0.7288273615635179</v>
      </c>
      <c r="X99" s="65">
        <v>0.37849872773536897</v>
      </c>
      <c r="Y99" s="64">
        <v>14.286821705426357</v>
      </c>
      <c r="Z99" s="64">
        <v>6.434108527131783</v>
      </c>
      <c r="AA99" s="64">
        <v>2.33953488372093</v>
      </c>
      <c r="AB99" s="64">
        <v>0.9131782945736434</v>
      </c>
      <c r="AC99" s="64">
        <v>0.7829457364341085</v>
      </c>
      <c r="AD99" s="64">
        <v>1.7906976744186047</v>
      </c>
      <c r="AE99" s="64">
        <v>1.3064935064935066</v>
      </c>
      <c r="AF99" s="64">
        <v>21.189922480620154</v>
      </c>
    </row>
    <row r="100" spans="3:32" ht="6" customHeight="1">
      <c r="C100" s="28"/>
      <c r="D100" s="40"/>
      <c r="E100" s="40"/>
      <c r="F100" s="40"/>
      <c r="G100" s="40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9"/>
      <c r="W100" s="29"/>
      <c r="X100" s="29"/>
      <c r="Y100" s="28"/>
      <c r="Z100" s="28"/>
      <c r="AA100" s="28"/>
      <c r="AB100" s="28"/>
      <c r="AC100" s="28"/>
      <c r="AD100" s="28"/>
      <c r="AE100" s="28"/>
      <c r="AF100" s="28"/>
    </row>
    <row r="101" ht="6" customHeight="1"/>
    <row r="102" spans="1:32" ht="12.75">
      <c r="A102" s="2" t="s">
        <v>50</v>
      </c>
      <c r="C102" s="31">
        <f>+AVERAGE(C94:C101)</f>
        <v>10.666666666666666</v>
      </c>
      <c r="D102" s="41">
        <f aca="true" t="shared" si="13" ref="D102:U102">SUM(D94:D101)</f>
        <v>356.29999999999995</v>
      </c>
      <c r="E102" s="41">
        <f t="shared" si="13"/>
        <v>142</v>
      </c>
      <c r="F102" s="70">
        <f>SUM(F94:F101)</f>
        <v>15</v>
      </c>
      <c r="G102" s="70">
        <f>SUM(G94:G101)</f>
        <v>14</v>
      </c>
      <c r="H102" s="14">
        <f t="shared" si="13"/>
        <v>3784</v>
      </c>
      <c r="I102" s="14">
        <f t="shared" si="13"/>
        <v>42062</v>
      </c>
      <c r="J102" s="14">
        <f t="shared" si="13"/>
        <v>19074</v>
      </c>
      <c r="K102" s="14">
        <f t="shared" si="13"/>
        <v>12208</v>
      </c>
      <c r="L102" s="14">
        <f t="shared" si="13"/>
        <v>9234</v>
      </c>
      <c r="M102" s="14">
        <f t="shared" si="13"/>
        <v>7973</v>
      </c>
      <c r="N102" s="14">
        <f t="shared" si="13"/>
        <v>2879</v>
      </c>
      <c r="O102" s="30">
        <f t="shared" si="13"/>
        <v>50261</v>
      </c>
      <c r="P102" s="14">
        <f t="shared" si="13"/>
        <v>21454</v>
      </c>
      <c r="Q102" s="14">
        <f t="shared" si="13"/>
        <v>10854</v>
      </c>
      <c r="R102" s="14">
        <f t="shared" si="13"/>
        <v>3629</v>
      </c>
      <c r="S102" s="14">
        <f t="shared" si="13"/>
        <v>2357</v>
      </c>
      <c r="T102" s="14">
        <f t="shared" si="13"/>
        <v>7204</v>
      </c>
      <c r="U102" s="13">
        <f t="shared" si="13"/>
        <v>74356</v>
      </c>
      <c r="V102" s="26">
        <f>+J102/I102</f>
        <v>0.4534734439636727</v>
      </c>
      <c r="W102" s="26">
        <f>+L102/K102</f>
        <v>0.7563892529488859</v>
      </c>
      <c r="X102" s="26">
        <f>+N102/M102</f>
        <v>0.3610936912078264</v>
      </c>
      <c r="Y102" s="25">
        <f>+(J102*2+L102+N102)/H102</f>
        <v>13.282505285412261</v>
      </c>
      <c r="Z102" s="25">
        <f>+P102/H102</f>
        <v>5.669661733615222</v>
      </c>
      <c r="AA102" s="25">
        <f>+Q102/H102</f>
        <v>2.8683932346723044</v>
      </c>
      <c r="AB102" s="25">
        <f>+R102/H102</f>
        <v>0.9590380549682875</v>
      </c>
      <c r="AC102" s="25">
        <f>+S102/H102</f>
        <v>0.6228858350951374</v>
      </c>
      <c r="AD102" s="25">
        <f>+T102/H102</f>
        <v>1.9038054968287526</v>
      </c>
      <c r="AE102" s="25">
        <f>+Q102/T102</f>
        <v>1.5066629650194336</v>
      </c>
      <c r="AF102" s="25">
        <f>+U102/H102</f>
        <v>19.650105708245242</v>
      </c>
    </row>
    <row r="104" spans="1:32" ht="15">
      <c r="A104" s="68" t="s">
        <v>93</v>
      </c>
      <c r="B104" s="81"/>
      <c r="C104" s="43"/>
      <c r="D104" s="44"/>
      <c r="E104" s="44"/>
      <c r="F104" s="44"/>
      <c r="G104" s="44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6"/>
      <c r="W104" s="46"/>
      <c r="X104" s="46"/>
      <c r="Y104" s="45"/>
      <c r="Z104" s="45"/>
      <c r="AA104" s="45"/>
      <c r="AB104" s="45"/>
      <c r="AC104" s="45"/>
      <c r="AD104" s="45"/>
      <c r="AE104" s="45"/>
      <c r="AF104" s="45"/>
    </row>
    <row r="105" spans="1:32" s="1" customFormat="1" ht="12.75">
      <c r="A105" s="2" t="s">
        <v>47</v>
      </c>
      <c r="B105" s="83" t="s">
        <v>2</v>
      </c>
      <c r="C105" s="2" t="s">
        <v>1</v>
      </c>
      <c r="D105" s="39" t="s">
        <v>61</v>
      </c>
      <c r="E105" s="39" t="s">
        <v>54</v>
      </c>
      <c r="F105" s="39" t="s">
        <v>85</v>
      </c>
      <c r="G105" s="39" t="s">
        <v>86</v>
      </c>
      <c r="H105" s="9" t="s">
        <v>18</v>
      </c>
      <c r="I105" s="2" t="s">
        <v>6</v>
      </c>
      <c r="J105" s="2" t="s">
        <v>7</v>
      </c>
      <c r="K105" s="2" t="s">
        <v>8</v>
      </c>
      <c r="L105" s="2" t="s">
        <v>9</v>
      </c>
      <c r="M105" s="2" t="s">
        <v>10</v>
      </c>
      <c r="N105" s="2" t="s">
        <v>11</v>
      </c>
      <c r="O105" s="2" t="s">
        <v>75</v>
      </c>
      <c r="P105" s="2" t="s">
        <v>12</v>
      </c>
      <c r="Q105" s="2" t="s">
        <v>13</v>
      </c>
      <c r="R105" s="2" t="s">
        <v>14</v>
      </c>
      <c r="S105" s="2" t="s">
        <v>15</v>
      </c>
      <c r="T105" s="2" t="s">
        <v>16</v>
      </c>
      <c r="U105" s="9" t="s">
        <v>48</v>
      </c>
      <c r="V105" s="27" t="s">
        <v>34</v>
      </c>
      <c r="W105" s="27" t="s">
        <v>35</v>
      </c>
      <c r="X105" s="27" t="s">
        <v>36</v>
      </c>
      <c r="Y105" s="10" t="s">
        <v>67</v>
      </c>
      <c r="Z105" s="10" t="s">
        <v>68</v>
      </c>
      <c r="AA105" s="10" t="s">
        <v>69</v>
      </c>
      <c r="AB105" s="10" t="s">
        <v>70</v>
      </c>
      <c r="AC105" s="10" t="s">
        <v>71</v>
      </c>
      <c r="AD105" s="10" t="s">
        <v>72</v>
      </c>
      <c r="AE105" s="10" t="s">
        <v>43</v>
      </c>
      <c r="AF105" s="10" t="s">
        <v>73</v>
      </c>
    </row>
    <row r="106" spans="1:32" ht="12.75">
      <c r="A106" s="1" t="s">
        <v>49</v>
      </c>
      <c r="B106" s="82" t="s">
        <v>30</v>
      </c>
      <c r="C106" s="1">
        <v>14</v>
      </c>
      <c r="D106" s="36">
        <v>25</v>
      </c>
      <c r="E106" s="36">
        <v>0</v>
      </c>
      <c r="F106" s="69" t="s">
        <v>87</v>
      </c>
      <c r="G106" s="69" t="s">
        <v>87</v>
      </c>
      <c r="H106" s="14">
        <v>364</v>
      </c>
      <c r="I106" s="14">
        <v>4147</v>
      </c>
      <c r="J106" s="14">
        <v>1904</v>
      </c>
      <c r="K106" s="14">
        <v>1274</v>
      </c>
      <c r="L106" s="14">
        <v>982</v>
      </c>
      <c r="M106" s="14">
        <v>747</v>
      </c>
      <c r="N106" s="14">
        <v>289</v>
      </c>
      <c r="O106" s="24">
        <f aca="true" t="shared" si="14" ref="O106:O111">+J106*2+L106+N106</f>
        <v>5079</v>
      </c>
      <c r="P106" s="14">
        <v>1839</v>
      </c>
      <c r="Q106" s="14">
        <v>1002</v>
      </c>
      <c r="R106" s="14">
        <v>419</v>
      </c>
      <c r="S106" s="14">
        <v>350</v>
      </c>
      <c r="T106" s="14">
        <v>630</v>
      </c>
      <c r="U106" s="13">
        <v>7560.5</v>
      </c>
      <c r="V106" s="26">
        <v>0.459127079816735</v>
      </c>
      <c r="W106" s="26">
        <v>0.7708006279434851</v>
      </c>
      <c r="X106" s="26">
        <v>0.3868808567603748</v>
      </c>
      <c r="Y106" s="25">
        <v>13.953296703296703</v>
      </c>
      <c r="Z106" s="25">
        <v>5.052197802197802</v>
      </c>
      <c r="AA106" s="25">
        <v>2.7527472527472527</v>
      </c>
      <c r="AB106" s="25">
        <v>1.151098901098901</v>
      </c>
      <c r="AC106" s="25">
        <v>0.9615384615384616</v>
      </c>
      <c r="AD106" s="25">
        <v>1.7307692307692308</v>
      </c>
      <c r="AE106" s="25">
        <v>1.5904761904761904</v>
      </c>
      <c r="AF106" s="25">
        <v>20.770604395604394</v>
      </c>
    </row>
    <row r="107" spans="1:32" ht="12.75">
      <c r="A107" s="1" t="s">
        <v>56</v>
      </c>
      <c r="B107" s="82" t="s">
        <v>30</v>
      </c>
      <c r="C107" s="1">
        <v>10</v>
      </c>
      <c r="D107" s="36">
        <v>30</v>
      </c>
      <c r="E107" s="36">
        <v>0</v>
      </c>
      <c r="F107" s="69" t="s">
        <v>87</v>
      </c>
      <c r="G107" s="69" t="s">
        <v>87</v>
      </c>
      <c r="H107" s="14">
        <v>616</v>
      </c>
      <c r="I107" s="14">
        <v>6988</v>
      </c>
      <c r="J107" s="14">
        <v>3113</v>
      </c>
      <c r="K107" s="14">
        <v>1953</v>
      </c>
      <c r="L107" s="14">
        <v>1545</v>
      </c>
      <c r="M107" s="14">
        <v>1057</v>
      </c>
      <c r="N107" s="14">
        <v>393</v>
      </c>
      <c r="O107" s="30">
        <f t="shared" si="14"/>
        <v>8164</v>
      </c>
      <c r="P107" s="14">
        <v>3653</v>
      </c>
      <c r="Q107" s="14">
        <v>1593</v>
      </c>
      <c r="R107" s="14">
        <v>592</v>
      </c>
      <c r="S107" s="14">
        <v>537</v>
      </c>
      <c r="T107" s="14">
        <v>1033</v>
      </c>
      <c r="U107" s="13">
        <v>12493.5</v>
      </c>
      <c r="V107" s="26">
        <v>0.4454779622209502</v>
      </c>
      <c r="W107" s="65">
        <v>0.7910906298003072</v>
      </c>
      <c r="X107" s="65">
        <v>0.3718070009460738</v>
      </c>
      <c r="Y107" s="64">
        <v>13.253246753246753</v>
      </c>
      <c r="Z107" s="25">
        <v>5.930194805194805</v>
      </c>
      <c r="AA107" s="25">
        <v>2.586038961038961</v>
      </c>
      <c r="AB107" s="64">
        <v>0.961038961038961</v>
      </c>
      <c r="AC107" s="25">
        <v>0.8717532467532467</v>
      </c>
      <c r="AD107" s="25">
        <v>1.676948051948052</v>
      </c>
      <c r="AE107" s="64">
        <v>1.5421103581800581</v>
      </c>
      <c r="AF107" s="25">
        <v>20.281655844155843</v>
      </c>
    </row>
    <row r="108" spans="1:32" ht="12.75">
      <c r="A108" s="1" t="s">
        <v>89</v>
      </c>
      <c r="B108" s="82" t="s">
        <v>30</v>
      </c>
      <c r="C108" s="1">
        <v>12</v>
      </c>
      <c r="D108" s="36">
        <v>55.5</v>
      </c>
      <c r="E108" s="36">
        <v>0</v>
      </c>
      <c r="F108" s="69">
        <v>3</v>
      </c>
      <c r="G108" s="69">
        <v>4</v>
      </c>
      <c r="H108" s="14">
        <v>616</v>
      </c>
      <c r="I108" s="14">
        <v>7245</v>
      </c>
      <c r="J108" s="14">
        <v>3311</v>
      </c>
      <c r="K108" s="14">
        <v>2206</v>
      </c>
      <c r="L108" s="14">
        <v>1729</v>
      </c>
      <c r="M108" s="14">
        <v>861</v>
      </c>
      <c r="N108" s="14">
        <v>276</v>
      </c>
      <c r="O108" s="74">
        <f t="shared" si="14"/>
        <v>8627</v>
      </c>
      <c r="P108" s="14">
        <v>3583</v>
      </c>
      <c r="Q108" s="14">
        <v>1809</v>
      </c>
      <c r="R108" s="14">
        <v>589</v>
      </c>
      <c r="S108" s="14">
        <v>477</v>
      </c>
      <c r="T108" s="14">
        <v>1126</v>
      </c>
      <c r="U108" s="13">
        <v>12819.5</v>
      </c>
      <c r="V108" s="65">
        <v>0.4570048309178744</v>
      </c>
      <c r="W108" s="65">
        <v>0.7837715321849501</v>
      </c>
      <c r="X108" s="65">
        <v>0.3205574912891986</v>
      </c>
      <c r="Y108" s="64">
        <v>14.00487012987013</v>
      </c>
      <c r="Z108" s="64">
        <v>5.816558441558442</v>
      </c>
      <c r="AA108" s="64">
        <v>2.936688311688312</v>
      </c>
      <c r="AB108" s="64">
        <v>0.9561688311688312</v>
      </c>
      <c r="AC108" s="64">
        <v>0.7743506493506493</v>
      </c>
      <c r="AD108" s="64">
        <v>1.827922077922078</v>
      </c>
      <c r="AE108" s="64">
        <v>1.6065719360568385</v>
      </c>
      <c r="AF108" s="64">
        <v>20.810876623376622</v>
      </c>
    </row>
    <row r="109" spans="1:32" ht="12.75">
      <c r="A109" s="1" t="s">
        <v>95</v>
      </c>
      <c r="B109" s="82" t="s">
        <v>93</v>
      </c>
      <c r="C109" s="1">
        <v>11</v>
      </c>
      <c r="D109" s="36">
        <v>70</v>
      </c>
      <c r="E109" s="77">
        <v>0</v>
      </c>
      <c r="F109" s="78">
        <v>4</v>
      </c>
      <c r="G109" s="78">
        <v>4</v>
      </c>
      <c r="H109" s="14">
        <v>652</v>
      </c>
      <c r="I109" s="14">
        <v>7471</v>
      </c>
      <c r="J109" s="14">
        <v>3292</v>
      </c>
      <c r="K109" s="14">
        <v>2324</v>
      </c>
      <c r="L109" s="14">
        <v>1755</v>
      </c>
      <c r="M109" s="14">
        <v>1096</v>
      </c>
      <c r="N109" s="14">
        <v>387</v>
      </c>
      <c r="O109" s="74">
        <f t="shared" si="14"/>
        <v>8726</v>
      </c>
      <c r="P109" s="14">
        <v>3362</v>
      </c>
      <c r="Q109" s="14">
        <v>1713</v>
      </c>
      <c r="R109" s="14">
        <v>559</v>
      </c>
      <c r="S109" s="14">
        <v>575</v>
      </c>
      <c r="T109" s="14">
        <v>1193</v>
      </c>
      <c r="U109" s="13">
        <v>12502</v>
      </c>
      <c r="V109" s="65">
        <v>0.4406371302369161</v>
      </c>
      <c r="W109" s="65">
        <v>0.7551635111876076</v>
      </c>
      <c r="X109" s="65">
        <v>0.3531021897810219</v>
      </c>
      <c r="Y109" s="64">
        <v>13.383435582822086</v>
      </c>
      <c r="Z109" s="64">
        <v>5.156441717791411</v>
      </c>
      <c r="AA109" s="64">
        <v>2.6273006134969323</v>
      </c>
      <c r="AB109" s="64">
        <v>0.8573619631901841</v>
      </c>
      <c r="AC109" s="64">
        <v>0.8819018404907976</v>
      </c>
      <c r="AD109" s="64">
        <v>1.8297546012269938</v>
      </c>
      <c r="AE109" s="64">
        <v>1.4358759430008383</v>
      </c>
      <c r="AF109" s="64">
        <v>19.17484662576687</v>
      </c>
    </row>
    <row r="110" spans="1:32" ht="12.75">
      <c r="A110" s="1" t="s">
        <v>99</v>
      </c>
      <c r="B110" s="82" t="s">
        <v>93</v>
      </c>
      <c r="C110" s="1">
        <v>3</v>
      </c>
      <c r="D110" s="36">
        <v>88.35</v>
      </c>
      <c r="E110" s="77">
        <v>261</v>
      </c>
      <c r="F110" s="78">
        <v>7</v>
      </c>
      <c r="G110" s="78">
        <v>4</v>
      </c>
      <c r="H110" s="14">
        <v>654</v>
      </c>
      <c r="I110" s="14">
        <v>9015</v>
      </c>
      <c r="J110" s="14">
        <v>4192</v>
      </c>
      <c r="K110" s="14">
        <v>3334</v>
      </c>
      <c r="L110" s="14">
        <v>2625</v>
      </c>
      <c r="M110" s="14">
        <v>1242</v>
      </c>
      <c r="N110" s="14">
        <v>480</v>
      </c>
      <c r="O110" s="74">
        <f t="shared" si="14"/>
        <v>11489</v>
      </c>
      <c r="P110" s="14">
        <v>3985</v>
      </c>
      <c r="Q110" s="14">
        <v>1920</v>
      </c>
      <c r="R110" s="14">
        <v>619</v>
      </c>
      <c r="S110" s="14">
        <v>663</v>
      </c>
      <c r="T110" s="14">
        <v>1339</v>
      </c>
      <c r="U110" s="13">
        <v>15853</v>
      </c>
      <c r="V110" s="65">
        <v>0.46500277315585137</v>
      </c>
      <c r="W110" s="65">
        <v>0.7873425314937013</v>
      </c>
      <c r="X110" s="65">
        <v>0.3864734299516908</v>
      </c>
      <c r="Y110" s="64">
        <v>17.567278287461775</v>
      </c>
      <c r="Z110" s="64">
        <v>6.0932721712538225</v>
      </c>
      <c r="AA110" s="64">
        <v>2.9357798165137616</v>
      </c>
      <c r="AB110" s="64">
        <v>0.9464831804281345</v>
      </c>
      <c r="AC110" s="64">
        <v>1.0137614678899083</v>
      </c>
      <c r="AD110" s="64">
        <v>2.047400611620795</v>
      </c>
      <c r="AE110" s="64">
        <v>1.4339058999253174</v>
      </c>
      <c r="AF110" s="64">
        <v>24.24006116207951</v>
      </c>
    </row>
    <row r="111" spans="1:32" ht="12.75">
      <c r="A111" s="1" t="s">
        <v>104</v>
      </c>
      <c r="B111" s="82" t="s">
        <v>93</v>
      </c>
      <c r="C111" s="1">
        <v>7</v>
      </c>
      <c r="D111" s="36">
        <v>87.35</v>
      </c>
      <c r="E111" s="77">
        <v>0</v>
      </c>
      <c r="F111" s="78">
        <v>3</v>
      </c>
      <c r="G111" s="78">
        <v>4</v>
      </c>
      <c r="H111" s="14">
        <v>643</v>
      </c>
      <c r="I111" s="14">
        <v>7917</v>
      </c>
      <c r="J111" s="14">
        <v>3714</v>
      </c>
      <c r="K111" s="14">
        <v>3110</v>
      </c>
      <c r="L111" s="14">
        <v>2472</v>
      </c>
      <c r="M111" s="14">
        <v>1345</v>
      </c>
      <c r="N111" s="14">
        <v>488</v>
      </c>
      <c r="O111" s="74">
        <f t="shared" si="14"/>
        <v>10388</v>
      </c>
      <c r="P111" s="14">
        <v>3364</v>
      </c>
      <c r="Q111" s="14">
        <v>1873</v>
      </c>
      <c r="R111" s="14">
        <v>576</v>
      </c>
      <c r="S111" s="14">
        <v>514</v>
      </c>
      <c r="T111" s="14">
        <v>1230</v>
      </c>
      <c r="U111" s="13">
        <v>14154.5</v>
      </c>
      <c r="V111" s="65">
        <v>0.469117089806745</v>
      </c>
      <c r="W111" s="65">
        <v>0.794855305466238</v>
      </c>
      <c r="X111" s="65">
        <v>0.36282527881040894</v>
      </c>
      <c r="Y111" s="64">
        <v>16.15552099533437</v>
      </c>
      <c r="Z111" s="64">
        <v>5.231726283048212</v>
      </c>
      <c r="AA111" s="64">
        <v>2.912908242612753</v>
      </c>
      <c r="AB111" s="64">
        <v>0.895800933125972</v>
      </c>
      <c r="AC111" s="64">
        <v>0.7993779160186625</v>
      </c>
      <c r="AD111" s="64">
        <v>1.9129082426127528</v>
      </c>
      <c r="AE111" s="64">
        <v>1.5227642276422764</v>
      </c>
      <c r="AF111" s="64">
        <v>22.013219284603423</v>
      </c>
    </row>
    <row r="112" spans="3:32" ht="6" customHeight="1">
      <c r="C112" s="28"/>
      <c r="D112" s="40"/>
      <c r="E112" s="40"/>
      <c r="F112" s="40"/>
      <c r="G112" s="40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9"/>
      <c r="W112" s="29"/>
      <c r="X112" s="29"/>
      <c r="Y112" s="28"/>
      <c r="Z112" s="28"/>
      <c r="AA112" s="28"/>
      <c r="AB112" s="28"/>
      <c r="AC112" s="28"/>
      <c r="AD112" s="28"/>
      <c r="AE112" s="28"/>
      <c r="AF112" s="28"/>
    </row>
    <row r="113" ht="6" customHeight="1"/>
    <row r="114" spans="1:32" ht="12.75">
      <c r="A114" s="2" t="s">
        <v>50</v>
      </c>
      <c r="C114" s="31">
        <f>+AVERAGE(C106:C113)</f>
        <v>9.5</v>
      </c>
      <c r="D114" s="41">
        <f aca="true" t="shared" si="15" ref="D114:U114">SUM(D106:D113)</f>
        <v>356.20000000000005</v>
      </c>
      <c r="E114" s="41">
        <f t="shared" si="15"/>
        <v>261</v>
      </c>
      <c r="F114" s="70">
        <f>SUM(F106:F113)</f>
        <v>17</v>
      </c>
      <c r="G114" s="70">
        <f>SUM(G106:G113)</f>
        <v>16</v>
      </c>
      <c r="H114" s="14">
        <f t="shared" si="15"/>
        <v>3545</v>
      </c>
      <c r="I114" s="14">
        <f t="shared" si="15"/>
        <v>42783</v>
      </c>
      <c r="J114" s="14">
        <f t="shared" si="15"/>
        <v>19526</v>
      </c>
      <c r="K114" s="14">
        <f t="shared" si="15"/>
        <v>14201</v>
      </c>
      <c r="L114" s="14">
        <f t="shared" si="15"/>
        <v>11108</v>
      </c>
      <c r="M114" s="14">
        <f t="shared" si="15"/>
        <v>6348</v>
      </c>
      <c r="N114" s="14">
        <f t="shared" si="15"/>
        <v>2313</v>
      </c>
      <c r="O114" s="30">
        <f t="shared" si="15"/>
        <v>52473</v>
      </c>
      <c r="P114" s="14">
        <f t="shared" si="15"/>
        <v>19786</v>
      </c>
      <c r="Q114" s="14">
        <f t="shared" si="15"/>
        <v>9910</v>
      </c>
      <c r="R114" s="14">
        <f t="shared" si="15"/>
        <v>3354</v>
      </c>
      <c r="S114" s="14">
        <f t="shared" si="15"/>
        <v>3116</v>
      </c>
      <c r="T114" s="14">
        <f t="shared" si="15"/>
        <v>6551</v>
      </c>
      <c r="U114" s="13">
        <f t="shared" si="15"/>
        <v>75383</v>
      </c>
      <c r="V114" s="26">
        <f>+J114/I114</f>
        <v>0.4563962321482832</v>
      </c>
      <c r="W114" s="26">
        <f>+L114/K114</f>
        <v>0.7821984367298077</v>
      </c>
      <c r="X114" s="26">
        <f>+N114/M114</f>
        <v>0.3643667296786389</v>
      </c>
      <c r="Y114" s="25">
        <f>+(J114*2+L114+N114)/H114</f>
        <v>14.80197461212976</v>
      </c>
      <c r="Z114" s="25">
        <f>+P114/H114</f>
        <v>5.581382228490832</v>
      </c>
      <c r="AA114" s="25">
        <f>+Q114/H114</f>
        <v>2.7954866008462624</v>
      </c>
      <c r="AB114" s="25">
        <f>+R114/H114</f>
        <v>0.9461212976022567</v>
      </c>
      <c r="AC114" s="25">
        <f>+S114/H114</f>
        <v>0.8789844851904091</v>
      </c>
      <c r="AD114" s="25">
        <f>+T114/H114</f>
        <v>1.8479548660084626</v>
      </c>
      <c r="AE114" s="25">
        <f>+Q114/T114</f>
        <v>1.5127461456266218</v>
      </c>
      <c r="AF114" s="25">
        <f>+U114/H114</f>
        <v>21.26459802538787</v>
      </c>
    </row>
    <row r="116" spans="1:32" ht="15">
      <c r="A116" s="43" t="s">
        <v>102</v>
      </c>
      <c r="B116" s="81"/>
      <c r="C116" s="43"/>
      <c r="D116" s="44"/>
      <c r="E116" s="42"/>
      <c r="F116" s="42"/>
      <c r="G116" s="42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6"/>
      <c r="W116" s="46"/>
      <c r="X116" s="46"/>
      <c r="Y116" s="45"/>
      <c r="Z116" s="45"/>
      <c r="AA116" s="45"/>
      <c r="AB116" s="45"/>
      <c r="AC116" s="45"/>
      <c r="AD116" s="45"/>
      <c r="AE116" s="45"/>
      <c r="AF116" s="45"/>
    </row>
    <row r="117" spans="1:32" s="1" customFormat="1" ht="12.75">
      <c r="A117" s="2" t="s">
        <v>47</v>
      </c>
      <c r="B117" s="83" t="s">
        <v>2</v>
      </c>
      <c r="C117" s="2" t="s">
        <v>1</v>
      </c>
      <c r="D117" s="39" t="s">
        <v>61</v>
      </c>
      <c r="E117" s="39" t="s">
        <v>54</v>
      </c>
      <c r="F117" s="39" t="s">
        <v>85</v>
      </c>
      <c r="G117" s="39" t="s">
        <v>86</v>
      </c>
      <c r="H117" s="9" t="s">
        <v>18</v>
      </c>
      <c r="I117" s="2" t="s">
        <v>6</v>
      </c>
      <c r="J117" s="2" t="s">
        <v>7</v>
      </c>
      <c r="K117" s="2" t="s">
        <v>8</v>
      </c>
      <c r="L117" s="2" t="s">
        <v>9</v>
      </c>
      <c r="M117" s="2" t="s">
        <v>10</v>
      </c>
      <c r="N117" s="2" t="s">
        <v>11</v>
      </c>
      <c r="O117" s="2" t="s">
        <v>75</v>
      </c>
      <c r="P117" s="2" t="s">
        <v>12</v>
      </c>
      <c r="Q117" s="2" t="s">
        <v>13</v>
      </c>
      <c r="R117" s="2" t="s">
        <v>14</v>
      </c>
      <c r="S117" s="2" t="s">
        <v>15</v>
      </c>
      <c r="T117" s="2" t="s">
        <v>16</v>
      </c>
      <c r="U117" s="9" t="s">
        <v>48</v>
      </c>
      <c r="V117" s="27" t="s">
        <v>34</v>
      </c>
      <c r="W117" s="27" t="s">
        <v>35</v>
      </c>
      <c r="X117" s="27" t="s">
        <v>36</v>
      </c>
      <c r="Y117" s="10" t="s">
        <v>67</v>
      </c>
      <c r="Z117" s="10" t="s">
        <v>68</v>
      </c>
      <c r="AA117" s="10" t="s">
        <v>69</v>
      </c>
      <c r="AB117" s="10" t="s">
        <v>70</v>
      </c>
      <c r="AC117" s="10" t="s">
        <v>71</v>
      </c>
      <c r="AD117" s="10" t="s">
        <v>72</v>
      </c>
      <c r="AE117" s="10" t="s">
        <v>43</v>
      </c>
      <c r="AF117" s="10" t="s">
        <v>73</v>
      </c>
    </row>
    <row r="118" spans="1:32" ht="12.75">
      <c r="A118" s="1" t="s">
        <v>49</v>
      </c>
      <c r="B118" s="82" t="s">
        <v>20</v>
      </c>
      <c r="C118" s="1">
        <v>2</v>
      </c>
      <c r="D118" s="36">
        <v>25</v>
      </c>
      <c r="E118" s="36">
        <v>100</v>
      </c>
      <c r="F118" s="69" t="s">
        <v>87</v>
      </c>
      <c r="G118" s="69" t="s">
        <v>87</v>
      </c>
      <c r="H118" s="14">
        <v>647</v>
      </c>
      <c r="I118" s="14">
        <v>8224</v>
      </c>
      <c r="J118" s="14">
        <v>3747</v>
      </c>
      <c r="K118" s="14">
        <v>2616</v>
      </c>
      <c r="L118" s="14">
        <v>2096</v>
      </c>
      <c r="M118" s="14">
        <v>1186</v>
      </c>
      <c r="N118" s="14">
        <v>399</v>
      </c>
      <c r="O118" s="24">
        <f aca="true" t="shared" si="16" ref="O118:O123">+J118*2+L118+N118</f>
        <v>9989</v>
      </c>
      <c r="P118" s="14">
        <v>4615</v>
      </c>
      <c r="Q118" s="14">
        <v>2106</v>
      </c>
      <c r="R118" s="14">
        <v>739</v>
      </c>
      <c r="S118" s="32">
        <v>732</v>
      </c>
      <c r="T118" s="14">
        <v>1330</v>
      </c>
      <c r="U118" s="13">
        <v>15823.5</v>
      </c>
      <c r="V118" s="26">
        <f>+J118/I118</f>
        <v>0.45561770428015563</v>
      </c>
      <c r="W118" s="34">
        <f>+L118/K118</f>
        <v>0.8012232415902141</v>
      </c>
      <c r="X118" s="26">
        <f>+N118/M118</f>
        <v>0.33642495784148396</v>
      </c>
      <c r="Y118" s="25">
        <f>+(J118*2+L118+N118)/H118</f>
        <v>15.438948995363214</v>
      </c>
      <c r="Z118" s="25">
        <f>+P118/H118</f>
        <v>7.132921174652241</v>
      </c>
      <c r="AA118" s="25">
        <f>+Q118/H118</f>
        <v>3.2550231839258115</v>
      </c>
      <c r="AB118" s="25">
        <f>+R118/H118</f>
        <v>1.1421947449768162</v>
      </c>
      <c r="AC118" s="35">
        <f>+S118/H118</f>
        <v>1.1313755795981453</v>
      </c>
      <c r="AD118" s="25">
        <f>+T118/H118</f>
        <v>2.05564142194745</v>
      </c>
      <c r="AE118" s="25">
        <f>+Q118/T118</f>
        <v>1.5834586466165415</v>
      </c>
      <c r="AF118" s="25">
        <f>+U118/H118</f>
        <v>24.456723338485318</v>
      </c>
    </row>
    <row r="119" spans="1:32" ht="12.75">
      <c r="A119" s="1" t="s">
        <v>56</v>
      </c>
      <c r="B119" s="82" t="s">
        <v>20</v>
      </c>
      <c r="C119" s="1">
        <v>13</v>
      </c>
      <c r="D119" s="36">
        <v>30</v>
      </c>
      <c r="E119" s="36">
        <v>0</v>
      </c>
      <c r="F119" s="69" t="s">
        <v>87</v>
      </c>
      <c r="G119" s="69" t="s">
        <v>87</v>
      </c>
      <c r="H119" s="14">
        <v>625</v>
      </c>
      <c r="I119" s="14">
        <v>6233</v>
      </c>
      <c r="J119" s="14">
        <v>2881</v>
      </c>
      <c r="K119" s="14">
        <v>1970</v>
      </c>
      <c r="L119" s="14">
        <v>1436</v>
      </c>
      <c r="M119" s="14">
        <v>715</v>
      </c>
      <c r="N119" s="14">
        <v>215</v>
      </c>
      <c r="O119" s="30">
        <f t="shared" si="16"/>
        <v>7413</v>
      </c>
      <c r="P119" s="4">
        <v>3639</v>
      </c>
      <c r="Q119" s="4">
        <v>1688</v>
      </c>
      <c r="R119" s="4">
        <v>599</v>
      </c>
      <c r="S119" s="4">
        <v>590</v>
      </c>
      <c r="T119" s="66">
        <v>1021</v>
      </c>
      <c r="U119" s="13">
        <v>12154</v>
      </c>
      <c r="V119" s="26">
        <f>+J119/I119</f>
        <v>0.46221723086796085</v>
      </c>
      <c r="W119" s="65">
        <f>+L119/K119</f>
        <v>0.7289340101522843</v>
      </c>
      <c r="X119" s="65">
        <f>+N119/M119</f>
        <v>0.3006993006993007</v>
      </c>
      <c r="Y119" s="64">
        <f>+(J119*2+L119+N119)/H119</f>
        <v>11.8608</v>
      </c>
      <c r="Z119" s="25">
        <f>+P119/H119</f>
        <v>5.8224</v>
      </c>
      <c r="AA119" s="25">
        <f>+Q119/H119</f>
        <v>2.7008</v>
      </c>
      <c r="AB119" s="64">
        <f>+R119/H119</f>
        <v>0.9584</v>
      </c>
      <c r="AC119" s="25">
        <f>+S119/H119</f>
        <v>0.944</v>
      </c>
      <c r="AD119" s="25">
        <f>+T119/H119</f>
        <v>1.6336</v>
      </c>
      <c r="AE119" s="64">
        <f>+Q119/T119</f>
        <v>1.653281096963761</v>
      </c>
      <c r="AF119" s="25">
        <f>+U119/H119</f>
        <v>19.4464</v>
      </c>
    </row>
    <row r="120" spans="1:32" ht="12.75">
      <c r="A120" s="1" t="s">
        <v>89</v>
      </c>
      <c r="B120" s="82" t="s">
        <v>84</v>
      </c>
      <c r="C120" s="1">
        <v>8</v>
      </c>
      <c r="D120" s="36">
        <v>141</v>
      </c>
      <c r="E120" s="36">
        <v>0</v>
      </c>
      <c r="F120" s="69">
        <v>4</v>
      </c>
      <c r="G120" s="69">
        <v>4</v>
      </c>
      <c r="H120" s="14">
        <v>612</v>
      </c>
      <c r="I120" s="14">
        <v>6400</v>
      </c>
      <c r="J120" s="14">
        <v>2901</v>
      </c>
      <c r="K120" s="14">
        <v>2565</v>
      </c>
      <c r="L120" s="14">
        <v>1919</v>
      </c>
      <c r="M120" s="14">
        <v>848</v>
      </c>
      <c r="N120" s="14">
        <v>298</v>
      </c>
      <c r="O120" s="74">
        <f t="shared" si="16"/>
        <v>8019</v>
      </c>
      <c r="P120" s="14">
        <v>4016</v>
      </c>
      <c r="Q120" s="14">
        <v>1728</v>
      </c>
      <c r="R120" s="14">
        <v>658</v>
      </c>
      <c r="S120" s="14">
        <v>566</v>
      </c>
      <c r="T120" s="14">
        <v>1224</v>
      </c>
      <c r="U120" s="13">
        <v>12914.5</v>
      </c>
      <c r="V120" s="26">
        <v>0.45328125</v>
      </c>
      <c r="W120" s="65">
        <v>0.7481481481481481</v>
      </c>
      <c r="X120" s="65">
        <v>0.35141509433962265</v>
      </c>
      <c r="Y120" s="64">
        <v>13.102941176470589</v>
      </c>
      <c r="Z120" s="25">
        <v>6.562091503267974</v>
      </c>
      <c r="AA120" s="25">
        <v>2.823529411764706</v>
      </c>
      <c r="AB120" s="64">
        <v>1.0751633986928104</v>
      </c>
      <c r="AC120" s="25">
        <v>0.9248366013071896</v>
      </c>
      <c r="AD120" s="25">
        <v>2</v>
      </c>
      <c r="AE120" s="64">
        <v>1.411764705882353</v>
      </c>
      <c r="AF120" s="25">
        <v>21.102124183006534</v>
      </c>
    </row>
    <row r="121" spans="1:32" ht="12.75">
      <c r="A121" s="1" t="s">
        <v>95</v>
      </c>
      <c r="B121" s="82" t="s">
        <v>84</v>
      </c>
      <c r="C121" s="1">
        <v>9</v>
      </c>
      <c r="D121" s="36">
        <v>51.35</v>
      </c>
      <c r="E121" s="36">
        <v>0</v>
      </c>
      <c r="F121" s="69">
        <v>0</v>
      </c>
      <c r="G121" s="69">
        <v>4</v>
      </c>
      <c r="H121" s="14">
        <v>623</v>
      </c>
      <c r="I121" s="14">
        <v>6887</v>
      </c>
      <c r="J121" s="14">
        <v>3025</v>
      </c>
      <c r="K121" s="14">
        <v>2383</v>
      </c>
      <c r="L121" s="14">
        <v>1864</v>
      </c>
      <c r="M121" s="14">
        <v>1484</v>
      </c>
      <c r="N121" s="14">
        <v>484</v>
      </c>
      <c r="O121" s="74">
        <f t="shared" si="16"/>
        <v>8398</v>
      </c>
      <c r="P121" s="14">
        <v>3808</v>
      </c>
      <c r="Q121" s="14">
        <v>1921</v>
      </c>
      <c r="R121" s="14">
        <v>721</v>
      </c>
      <c r="S121" s="14">
        <v>273</v>
      </c>
      <c r="T121" s="14">
        <v>1213</v>
      </c>
      <c r="U121" s="13">
        <v>12711.5</v>
      </c>
      <c r="V121" s="26">
        <v>0.4392333381733701</v>
      </c>
      <c r="W121" s="65">
        <v>0.7822073017205203</v>
      </c>
      <c r="X121" s="65">
        <v>0.3261455525606469</v>
      </c>
      <c r="Y121" s="64">
        <v>13.479935794542536</v>
      </c>
      <c r="Z121" s="25">
        <v>6.112359550561798</v>
      </c>
      <c r="AA121" s="25">
        <v>3.0834670947030496</v>
      </c>
      <c r="AB121" s="64">
        <v>1.1573033707865168</v>
      </c>
      <c r="AC121" s="25">
        <v>0.43820224719101125</v>
      </c>
      <c r="AD121" s="25">
        <v>1.9470304975922954</v>
      </c>
      <c r="AE121" s="64">
        <v>1.583676834295136</v>
      </c>
      <c r="AF121" s="25">
        <v>20.403691813804173</v>
      </c>
    </row>
    <row r="122" spans="1:32" ht="12.75">
      <c r="A122" s="1" t="s">
        <v>99</v>
      </c>
      <c r="B122" s="82" t="s">
        <v>84</v>
      </c>
      <c r="C122" s="1">
        <v>13</v>
      </c>
      <c r="D122" s="36">
        <v>85.1</v>
      </c>
      <c r="E122" s="36">
        <v>0</v>
      </c>
      <c r="F122" s="69">
        <v>0</v>
      </c>
      <c r="G122" s="69">
        <v>4</v>
      </c>
      <c r="H122" s="14">
        <v>549</v>
      </c>
      <c r="I122" s="14">
        <v>6312</v>
      </c>
      <c r="J122" s="14">
        <v>2876</v>
      </c>
      <c r="K122" s="14">
        <v>2068</v>
      </c>
      <c r="L122" s="14">
        <v>1589</v>
      </c>
      <c r="M122" s="14">
        <v>1548</v>
      </c>
      <c r="N122" s="14">
        <v>566</v>
      </c>
      <c r="O122" s="74">
        <f t="shared" si="16"/>
        <v>7907</v>
      </c>
      <c r="P122" s="14">
        <v>3131</v>
      </c>
      <c r="Q122" s="14">
        <v>1490</v>
      </c>
      <c r="R122" s="14">
        <v>485</v>
      </c>
      <c r="S122" s="14">
        <v>333</v>
      </c>
      <c r="T122" s="14">
        <v>1074</v>
      </c>
      <c r="U122" s="13">
        <v>11132.5</v>
      </c>
      <c r="V122" s="26">
        <v>0.4556400506970849</v>
      </c>
      <c r="W122" s="65">
        <v>0.7683752417794971</v>
      </c>
      <c r="X122" s="65">
        <v>0.36563307493540054</v>
      </c>
      <c r="Y122" s="64">
        <v>14.402550091074682</v>
      </c>
      <c r="Z122" s="25">
        <v>5.703096539162113</v>
      </c>
      <c r="AA122" s="25">
        <v>2.714025500910747</v>
      </c>
      <c r="AB122" s="64">
        <v>0.8834244080145719</v>
      </c>
      <c r="AC122" s="25">
        <v>0.6065573770491803</v>
      </c>
      <c r="AD122" s="25">
        <v>1.9562841530054644</v>
      </c>
      <c r="AE122" s="64">
        <v>1.3873370577281192</v>
      </c>
      <c r="AF122" s="25">
        <v>20.27777777777778</v>
      </c>
    </row>
    <row r="123" spans="1:32" ht="12.75">
      <c r="A123" s="1" t="s">
        <v>104</v>
      </c>
      <c r="B123" s="82" t="s">
        <v>102</v>
      </c>
      <c r="C123" s="1">
        <v>13</v>
      </c>
      <c r="D123" s="36">
        <v>74</v>
      </c>
      <c r="E123" s="36">
        <v>0</v>
      </c>
      <c r="F123" s="69">
        <v>1</v>
      </c>
      <c r="G123" s="69">
        <v>4</v>
      </c>
      <c r="H123" s="14">
        <v>616</v>
      </c>
      <c r="I123" s="14">
        <v>6898</v>
      </c>
      <c r="J123" s="14">
        <v>3196</v>
      </c>
      <c r="K123" s="14">
        <v>2363</v>
      </c>
      <c r="L123" s="14">
        <v>1812</v>
      </c>
      <c r="M123" s="14">
        <v>1625</v>
      </c>
      <c r="N123" s="14">
        <v>594</v>
      </c>
      <c r="O123" s="74">
        <f t="shared" si="16"/>
        <v>8798</v>
      </c>
      <c r="P123" s="14">
        <v>2848</v>
      </c>
      <c r="Q123" s="14">
        <v>1462</v>
      </c>
      <c r="R123" s="14">
        <v>498</v>
      </c>
      <c r="S123" s="14">
        <v>279</v>
      </c>
      <c r="T123" s="14">
        <v>1121</v>
      </c>
      <c r="U123" s="13">
        <v>11414.5</v>
      </c>
      <c r="V123" s="26">
        <v>0.4633227022325312</v>
      </c>
      <c r="W123" s="65">
        <v>0.7668218366483284</v>
      </c>
      <c r="X123" s="65">
        <v>0.36553846153846153</v>
      </c>
      <c r="Y123" s="64">
        <v>14.282467532467532</v>
      </c>
      <c r="Z123" s="25">
        <v>4.623376623376624</v>
      </c>
      <c r="AA123" s="25">
        <v>2.3733766233766236</v>
      </c>
      <c r="AB123" s="64">
        <v>0.8084415584415584</v>
      </c>
      <c r="AC123" s="25">
        <v>0.45292207792207795</v>
      </c>
      <c r="AD123" s="25">
        <v>1.8198051948051948</v>
      </c>
      <c r="AE123" s="64">
        <v>1.304192685102587</v>
      </c>
      <c r="AF123" s="25">
        <v>18.530032467532468</v>
      </c>
    </row>
    <row r="124" spans="3:32" ht="6" customHeight="1">
      <c r="C124" s="28"/>
      <c r="D124" s="40"/>
      <c r="E124" s="40"/>
      <c r="F124" s="40"/>
      <c r="G124" s="40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9"/>
      <c r="W124" s="29"/>
      <c r="X124" s="29"/>
      <c r="Y124" s="28"/>
      <c r="Z124" s="28"/>
      <c r="AA124" s="28"/>
      <c r="AB124" s="28"/>
      <c r="AC124" s="28"/>
      <c r="AD124" s="28"/>
      <c r="AE124" s="28"/>
      <c r="AF124" s="28"/>
    </row>
    <row r="125" ht="6" customHeight="1"/>
    <row r="126" spans="1:32" ht="12.75">
      <c r="A126" s="2" t="s">
        <v>50</v>
      </c>
      <c r="C126" s="31">
        <f>+AVERAGE(C118:C125)</f>
        <v>9.666666666666666</v>
      </c>
      <c r="D126" s="41">
        <f aca="true" t="shared" si="17" ref="D126:U126">SUM(D118:D125)</f>
        <v>406.45</v>
      </c>
      <c r="E126" s="41">
        <f t="shared" si="17"/>
        <v>100</v>
      </c>
      <c r="F126" s="70">
        <f>SUM(F118:F125)</f>
        <v>5</v>
      </c>
      <c r="G126" s="70">
        <f>SUM(G118:G125)</f>
        <v>16</v>
      </c>
      <c r="H126" s="14">
        <f t="shared" si="17"/>
        <v>3672</v>
      </c>
      <c r="I126" s="14">
        <f t="shared" si="17"/>
        <v>40954</v>
      </c>
      <c r="J126" s="14">
        <f t="shared" si="17"/>
        <v>18626</v>
      </c>
      <c r="K126" s="14">
        <f t="shared" si="17"/>
        <v>13965</v>
      </c>
      <c r="L126" s="14">
        <f t="shared" si="17"/>
        <v>10716</v>
      </c>
      <c r="M126" s="14">
        <f t="shared" si="17"/>
        <v>7406</v>
      </c>
      <c r="N126" s="14">
        <f t="shared" si="17"/>
        <v>2556</v>
      </c>
      <c r="O126" s="30">
        <f t="shared" si="17"/>
        <v>50524</v>
      </c>
      <c r="P126" s="14">
        <f t="shared" si="17"/>
        <v>22057</v>
      </c>
      <c r="Q126" s="14">
        <f t="shared" si="17"/>
        <v>10395</v>
      </c>
      <c r="R126" s="14">
        <f t="shared" si="17"/>
        <v>3700</v>
      </c>
      <c r="S126" s="14">
        <f t="shared" si="17"/>
        <v>2773</v>
      </c>
      <c r="T126" s="14">
        <f t="shared" si="17"/>
        <v>6983</v>
      </c>
      <c r="U126" s="13">
        <f t="shared" si="17"/>
        <v>76150.5</v>
      </c>
      <c r="V126" s="26">
        <f>+J126/I126</f>
        <v>0.45480294965082774</v>
      </c>
      <c r="W126" s="26">
        <f>+L126/K126</f>
        <v>0.7673469387755102</v>
      </c>
      <c r="X126" s="26">
        <f>+N126/M126</f>
        <v>0.3451255738590332</v>
      </c>
      <c r="Y126" s="25">
        <f>+(J126*2+L126+N126)/H126</f>
        <v>13.75925925925926</v>
      </c>
      <c r="Z126" s="25">
        <f>+P126/H126</f>
        <v>6.006808278867102</v>
      </c>
      <c r="AA126" s="25">
        <f>+Q126/H126</f>
        <v>2.8308823529411766</v>
      </c>
      <c r="AB126" s="25">
        <f>+R126/H126</f>
        <v>1.0076252723311547</v>
      </c>
      <c r="AC126" s="25">
        <f>+S126/H126</f>
        <v>0.7551742919389978</v>
      </c>
      <c r="AD126" s="25">
        <f>+T126/H126</f>
        <v>1.9016884531590414</v>
      </c>
      <c r="AE126" s="25">
        <f>+Q126/T126</f>
        <v>1.4886152083631676</v>
      </c>
      <c r="AF126" s="25">
        <f>+U126/H126</f>
        <v>20.73815359477124</v>
      </c>
    </row>
    <row r="128" spans="1:32" ht="15">
      <c r="A128" s="43" t="s">
        <v>22</v>
      </c>
      <c r="B128" s="81"/>
      <c r="C128" s="43"/>
      <c r="D128" s="44"/>
      <c r="E128" s="44"/>
      <c r="F128" s="44"/>
      <c r="G128" s="44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6"/>
      <c r="W128" s="46"/>
      <c r="X128" s="46"/>
      <c r="Y128" s="45"/>
      <c r="Z128" s="45"/>
      <c r="AA128" s="45"/>
      <c r="AB128" s="45"/>
      <c r="AC128" s="45"/>
      <c r="AD128" s="45"/>
      <c r="AE128" s="45"/>
      <c r="AF128" s="45"/>
    </row>
    <row r="129" spans="1:32" s="1" customFormat="1" ht="12.75">
      <c r="A129" s="2" t="s">
        <v>47</v>
      </c>
      <c r="B129" s="83" t="s">
        <v>2</v>
      </c>
      <c r="C129" s="2" t="s">
        <v>1</v>
      </c>
      <c r="D129" s="39" t="s">
        <v>61</v>
      </c>
      <c r="E129" s="39" t="s">
        <v>54</v>
      </c>
      <c r="F129" s="39" t="s">
        <v>85</v>
      </c>
      <c r="G129" s="39" t="s">
        <v>86</v>
      </c>
      <c r="H129" s="9" t="s">
        <v>18</v>
      </c>
      <c r="I129" s="2" t="s">
        <v>6</v>
      </c>
      <c r="J129" s="2" t="s">
        <v>7</v>
      </c>
      <c r="K129" s="2" t="s">
        <v>8</v>
      </c>
      <c r="L129" s="2" t="s">
        <v>9</v>
      </c>
      <c r="M129" s="2" t="s">
        <v>10</v>
      </c>
      <c r="N129" s="2" t="s">
        <v>11</v>
      </c>
      <c r="O129" s="2" t="s">
        <v>75</v>
      </c>
      <c r="P129" s="2" t="s">
        <v>12</v>
      </c>
      <c r="Q129" s="2" t="s">
        <v>13</v>
      </c>
      <c r="R129" s="2" t="s">
        <v>14</v>
      </c>
      <c r="S129" s="2" t="s">
        <v>15</v>
      </c>
      <c r="T129" s="2" t="s">
        <v>16</v>
      </c>
      <c r="U129" s="9" t="s">
        <v>48</v>
      </c>
      <c r="V129" s="27" t="s">
        <v>34</v>
      </c>
      <c r="W129" s="27" t="s">
        <v>35</v>
      </c>
      <c r="X129" s="27" t="s">
        <v>36</v>
      </c>
      <c r="Y129" s="10" t="s">
        <v>67</v>
      </c>
      <c r="Z129" s="10" t="s">
        <v>68</v>
      </c>
      <c r="AA129" s="10" t="s">
        <v>69</v>
      </c>
      <c r="AB129" s="10" t="s">
        <v>70</v>
      </c>
      <c r="AC129" s="10" t="s">
        <v>71</v>
      </c>
      <c r="AD129" s="10" t="s">
        <v>72</v>
      </c>
      <c r="AE129" s="10" t="s">
        <v>43</v>
      </c>
      <c r="AF129" s="10" t="s">
        <v>73</v>
      </c>
    </row>
    <row r="130" spans="1:32" ht="12.75">
      <c r="A130" s="1" t="s">
        <v>49</v>
      </c>
      <c r="B130" s="82" t="s">
        <v>22</v>
      </c>
      <c r="C130" s="1">
        <v>4</v>
      </c>
      <c r="D130" s="36">
        <v>25</v>
      </c>
      <c r="E130" s="36">
        <v>30</v>
      </c>
      <c r="F130" s="69" t="s">
        <v>87</v>
      </c>
      <c r="G130" s="69" t="s">
        <v>87</v>
      </c>
      <c r="H130" s="14">
        <v>648</v>
      </c>
      <c r="I130" s="14">
        <v>8410</v>
      </c>
      <c r="J130" s="14">
        <v>3807</v>
      </c>
      <c r="K130" s="32">
        <v>3364</v>
      </c>
      <c r="L130" s="32">
        <v>2347</v>
      </c>
      <c r="M130" s="14">
        <v>1304</v>
      </c>
      <c r="N130" s="14">
        <v>437</v>
      </c>
      <c r="O130" s="24">
        <f aca="true" t="shared" si="18" ref="O130:O135">+J130*2+L130+N130</f>
        <v>10398</v>
      </c>
      <c r="P130" s="14">
        <v>4154</v>
      </c>
      <c r="Q130" s="14">
        <v>2215</v>
      </c>
      <c r="R130" s="14">
        <v>661</v>
      </c>
      <c r="S130" s="14">
        <v>709</v>
      </c>
      <c r="T130" s="14">
        <v>1511</v>
      </c>
      <c r="U130" s="13">
        <v>15186</v>
      </c>
      <c r="V130" s="26">
        <v>0.45267538644470867</v>
      </c>
      <c r="W130" s="26">
        <v>0.6976813317479191</v>
      </c>
      <c r="X130" s="26">
        <v>0.3351226993865031</v>
      </c>
      <c r="Y130" s="25">
        <v>16.046296296296298</v>
      </c>
      <c r="Z130" s="25">
        <v>6.410493827160494</v>
      </c>
      <c r="AA130" s="25">
        <v>3.41820987654321</v>
      </c>
      <c r="AB130" s="25">
        <v>1.0200617283950617</v>
      </c>
      <c r="AC130" s="25">
        <v>1.0941358024691359</v>
      </c>
      <c r="AD130" s="25">
        <v>2.33179012345679</v>
      </c>
      <c r="AE130" s="25">
        <v>1.4659166115155526</v>
      </c>
      <c r="AF130" s="25">
        <v>23.435185185185187</v>
      </c>
    </row>
    <row r="131" spans="1:32" ht="12.75">
      <c r="A131" s="1" t="s">
        <v>56</v>
      </c>
      <c r="B131" s="82" t="s">
        <v>22</v>
      </c>
      <c r="C131" s="1">
        <v>3</v>
      </c>
      <c r="D131" s="36">
        <v>30</v>
      </c>
      <c r="E131" s="36">
        <v>100</v>
      </c>
      <c r="F131" s="69" t="s">
        <v>87</v>
      </c>
      <c r="G131" s="69" t="s">
        <v>87</v>
      </c>
      <c r="H131" s="14">
        <v>634</v>
      </c>
      <c r="I131" s="14">
        <v>7938</v>
      </c>
      <c r="J131" s="14">
        <v>3679</v>
      </c>
      <c r="K131" s="14">
        <v>2435</v>
      </c>
      <c r="L131" s="14">
        <v>1738</v>
      </c>
      <c r="M131" s="14">
        <v>1383</v>
      </c>
      <c r="N131" s="14">
        <v>508</v>
      </c>
      <c r="O131" s="30">
        <f t="shared" si="18"/>
        <v>9604</v>
      </c>
      <c r="P131" s="14">
        <v>3753</v>
      </c>
      <c r="Q131" s="32">
        <v>2427</v>
      </c>
      <c r="R131" s="14">
        <v>647</v>
      </c>
      <c r="S131" s="32">
        <v>620</v>
      </c>
      <c r="T131" s="14">
        <v>1435</v>
      </c>
      <c r="U131" s="13">
        <v>14405</v>
      </c>
      <c r="V131" s="26">
        <v>0.463466868228773</v>
      </c>
      <c r="W131" s="65">
        <v>0.7137577002053388</v>
      </c>
      <c r="X131" s="65">
        <v>0.3673174258857556</v>
      </c>
      <c r="Y131" s="64">
        <v>15.14826498422713</v>
      </c>
      <c r="Z131" s="25">
        <v>5.919558359621451</v>
      </c>
      <c r="AA131" s="35">
        <v>3.82807570977918</v>
      </c>
      <c r="AB131" s="64">
        <v>1.0205047318611988</v>
      </c>
      <c r="AC131" s="35">
        <v>0.9779179810725552</v>
      </c>
      <c r="AD131" s="25">
        <v>2.2634069400630916</v>
      </c>
      <c r="AE131" s="64">
        <v>1.6912891986062717</v>
      </c>
      <c r="AF131" s="25">
        <v>22.72082018927445</v>
      </c>
    </row>
    <row r="132" spans="1:32" ht="12.75">
      <c r="A132" s="1" t="s">
        <v>89</v>
      </c>
      <c r="B132" s="82" t="s">
        <v>22</v>
      </c>
      <c r="C132" s="1">
        <v>11</v>
      </c>
      <c r="D132" s="36">
        <v>54.3</v>
      </c>
      <c r="E132" s="36">
        <v>0</v>
      </c>
      <c r="F132" s="69">
        <v>1</v>
      </c>
      <c r="G132" s="69">
        <v>4</v>
      </c>
      <c r="H132" s="14">
        <v>586</v>
      </c>
      <c r="I132" s="14">
        <v>6120</v>
      </c>
      <c r="J132" s="14">
        <v>2938</v>
      </c>
      <c r="K132" s="14">
        <v>2163</v>
      </c>
      <c r="L132" s="14">
        <v>1572</v>
      </c>
      <c r="M132" s="14">
        <v>928</v>
      </c>
      <c r="N132" s="14">
        <v>315</v>
      </c>
      <c r="O132" s="74">
        <f t="shared" si="18"/>
        <v>7763</v>
      </c>
      <c r="P132" s="14">
        <v>3821</v>
      </c>
      <c r="Q132" s="14">
        <v>2050</v>
      </c>
      <c r="R132" s="14">
        <v>541</v>
      </c>
      <c r="S132" s="14">
        <v>556</v>
      </c>
      <c r="T132" s="14">
        <v>1120</v>
      </c>
      <c r="U132" s="13">
        <v>12821.5</v>
      </c>
      <c r="V132" s="65">
        <v>0.4800653594771242</v>
      </c>
      <c r="W132" s="65">
        <v>0.7267683772538142</v>
      </c>
      <c r="X132" s="65">
        <v>0.3394396551724138</v>
      </c>
      <c r="Y132" s="64">
        <v>13.247440273037542</v>
      </c>
      <c r="Z132" s="64">
        <v>6.520477815699659</v>
      </c>
      <c r="AA132" s="64">
        <v>3.4982935153583616</v>
      </c>
      <c r="AB132" s="64">
        <v>0.9232081911262798</v>
      </c>
      <c r="AC132" s="64">
        <v>0.9488054607508533</v>
      </c>
      <c r="AD132" s="64">
        <v>1.9112627986348123</v>
      </c>
      <c r="AE132" s="64">
        <v>1.8303571428571428</v>
      </c>
      <c r="AF132" s="64">
        <v>21.879692832764505</v>
      </c>
    </row>
    <row r="133" spans="1:32" ht="12.75">
      <c r="A133" s="1" t="s">
        <v>95</v>
      </c>
      <c r="B133" s="82" t="s">
        <v>22</v>
      </c>
      <c r="C133" s="1">
        <v>10</v>
      </c>
      <c r="D133" s="36">
        <v>60.6</v>
      </c>
      <c r="E133" s="36">
        <v>0</v>
      </c>
      <c r="F133" s="69">
        <v>8</v>
      </c>
      <c r="G133" s="69">
        <v>4</v>
      </c>
      <c r="H133" s="14">
        <v>617</v>
      </c>
      <c r="I133" s="14">
        <v>6571</v>
      </c>
      <c r="J133" s="14">
        <v>2968</v>
      </c>
      <c r="K133" s="14">
        <v>1957</v>
      </c>
      <c r="L133" s="14">
        <v>1382</v>
      </c>
      <c r="M133" s="14">
        <v>1186</v>
      </c>
      <c r="N133" s="14">
        <v>407</v>
      </c>
      <c r="O133" s="74">
        <f t="shared" si="18"/>
        <v>7725</v>
      </c>
      <c r="P133" s="14">
        <v>3729</v>
      </c>
      <c r="Q133" s="14">
        <v>2329</v>
      </c>
      <c r="R133" s="14">
        <v>593</v>
      </c>
      <c r="S133" s="14">
        <v>482</v>
      </c>
      <c r="T133" s="14">
        <v>1169</v>
      </c>
      <c r="U133" s="13">
        <v>12675</v>
      </c>
      <c r="V133" s="65">
        <v>0.4516816314107442</v>
      </c>
      <c r="W133" s="65">
        <v>0.7061829330608074</v>
      </c>
      <c r="X133" s="65">
        <v>0.34317032040472173</v>
      </c>
      <c r="Y133" s="64">
        <v>12.520259319286872</v>
      </c>
      <c r="Z133" s="64">
        <v>6.043760129659644</v>
      </c>
      <c r="AA133" s="64">
        <v>3.7747163695299837</v>
      </c>
      <c r="AB133" s="64">
        <v>0.9611021069692058</v>
      </c>
      <c r="AC133" s="64">
        <v>0.7811993517017828</v>
      </c>
      <c r="AD133" s="64">
        <v>1.8946515397082657</v>
      </c>
      <c r="AE133" s="64">
        <v>1.992301112061591</v>
      </c>
      <c r="AF133" s="64">
        <v>20.54294975688817</v>
      </c>
    </row>
    <row r="134" spans="1:32" ht="12.75">
      <c r="A134" s="1" t="s">
        <v>99</v>
      </c>
      <c r="B134" s="82" t="s">
        <v>22</v>
      </c>
      <c r="C134" s="1">
        <v>9</v>
      </c>
      <c r="D134" s="36">
        <v>62.2</v>
      </c>
      <c r="E134" s="36">
        <v>0</v>
      </c>
      <c r="F134" s="69">
        <v>3</v>
      </c>
      <c r="G134" s="69">
        <v>4</v>
      </c>
      <c r="H134" s="14">
        <v>566</v>
      </c>
      <c r="I134" s="14">
        <v>6335</v>
      </c>
      <c r="J134" s="14">
        <v>3024</v>
      </c>
      <c r="K134" s="14">
        <v>2545</v>
      </c>
      <c r="L134" s="14">
        <v>1730</v>
      </c>
      <c r="M134" s="14">
        <v>921</v>
      </c>
      <c r="N134" s="14">
        <v>323</v>
      </c>
      <c r="O134" s="74">
        <f t="shared" si="18"/>
        <v>8101</v>
      </c>
      <c r="P134" s="14">
        <v>3757</v>
      </c>
      <c r="Q134" s="14">
        <v>1880</v>
      </c>
      <c r="R134" s="14">
        <v>533</v>
      </c>
      <c r="S134" s="14">
        <v>429</v>
      </c>
      <c r="T134" s="14">
        <v>1191</v>
      </c>
      <c r="U134" s="13">
        <v>12408</v>
      </c>
      <c r="V134" s="65">
        <v>0.47734806629834253</v>
      </c>
      <c r="W134" s="65">
        <v>0.6797642436149313</v>
      </c>
      <c r="X134" s="65">
        <v>0.3507057546145494</v>
      </c>
      <c r="Y134" s="64">
        <v>14.312720848056538</v>
      </c>
      <c r="Z134" s="64">
        <v>6.637809187279152</v>
      </c>
      <c r="AA134" s="64">
        <v>3.3215547703180213</v>
      </c>
      <c r="AB134" s="64">
        <v>0.941696113074205</v>
      </c>
      <c r="AC134" s="64">
        <v>0.7579505300353356</v>
      </c>
      <c r="AD134" s="64">
        <v>2.104240282685512</v>
      </c>
      <c r="AE134" s="64">
        <v>1.5785054575986566</v>
      </c>
      <c r="AF134" s="64">
        <v>21.92226148409894</v>
      </c>
    </row>
    <row r="135" spans="1:32" ht="12.75">
      <c r="A135" s="1" t="s">
        <v>104</v>
      </c>
      <c r="B135" s="82" t="s">
        <v>22</v>
      </c>
      <c r="C135" s="1">
        <v>15</v>
      </c>
      <c r="D135" s="36">
        <v>66.15</v>
      </c>
      <c r="E135" s="36">
        <v>0</v>
      </c>
      <c r="F135" s="69">
        <v>0</v>
      </c>
      <c r="G135" s="69">
        <v>4</v>
      </c>
      <c r="H135" s="14">
        <v>535</v>
      </c>
      <c r="I135" s="14">
        <v>5280</v>
      </c>
      <c r="J135" s="14">
        <v>2441</v>
      </c>
      <c r="K135" s="14">
        <v>1868</v>
      </c>
      <c r="L135" s="14">
        <v>1343</v>
      </c>
      <c r="M135" s="14">
        <v>867</v>
      </c>
      <c r="N135" s="14">
        <v>284</v>
      </c>
      <c r="O135" s="74">
        <f t="shared" si="18"/>
        <v>6509</v>
      </c>
      <c r="P135" s="14">
        <v>3342</v>
      </c>
      <c r="Q135" s="14">
        <v>1790</v>
      </c>
      <c r="R135" s="14">
        <v>493</v>
      </c>
      <c r="S135" s="14">
        <v>446</v>
      </c>
      <c r="T135" s="14">
        <v>1023</v>
      </c>
      <c r="U135" s="13">
        <v>10814</v>
      </c>
      <c r="V135" s="65">
        <v>0.46231060606060603</v>
      </c>
      <c r="W135" s="65">
        <v>0.7189507494646681</v>
      </c>
      <c r="X135" s="65">
        <v>0.3275663206459054</v>
      </c>
      <c r="Y135" s="64">
        <v>12.166355140186916</v>
      </c>
      <c r="Z135" s="64">
        <v>6.246728971962617</v>
      </c>
      <c r="AA135" s="64">
        <v>3.3457943925233646</v>
      </c>
      <c r="AB135" s="64">
        <v>0.9214953271028037</v>
      </c>
      <c r="AC135" s="64">
        <v>0.8336448598130841</v>
      </c>
      <c r="AD135" s="64">
        <v>1.9121495327102804</v>
      </c>
      <c r="AE135" s="64">
        <v>1.7497556207233627</v>
      </c>
      <c r="AF135" s="64">
        <v>20.213084112149534</v>
      </c>
    </row>
    <row r="136" spans="3:32" ht="6" customHeight="1">
      <c r="C136" s="28"/>
      <c r="D136" s="40"/>
      <c r="E136" s="40"/>
      <c r="F136" s="40"/>
      <c r="G136" s="40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9"/>
      <c r="W136" s="29"/>
      <c r="X136" s="29"/>
      <c r="Y136" s="28"/>
      <c r="Z136" s="28"/>
      <c r="AA136" s="28"/>
      <c r="AB136" s="28"/>
      <c r="AC136" s="28"/>
      <c r="AD136" s="28"/>
      <c r="AE136" s="28"/>
      <c r="AF136" s="28"/>
    </row>
    <row r="137" ht="6" customHeight="1"/>
    <row r="138" spans="1:32" ht="12.75">
      <c r="A138" s="2" t="s">
        <v>50</v>
      </c>
      <c r="C138" s="31">
        <f>+AVERAGE(C130:C137)</f>
        <v>8.666666666666666</v>
      </c>
      <c r="D138" s="41">
        <f aca="true" t="shared" si="19" ref="D138:U138">SUM(D130:D137)</f>
        <v>298.25</v>
      </c>
      <c r="E138" s="41">
        <f t="shared" si="19"/>
        <v>130</v>
      </c>
      <c r="F138" s="70">
        <f>SUM(F130:F137)</f>
        <v>12</v>
      </c>
      <c r="G138" s="70">
        <f>SUM(G130:G137)</f>
        <v>16</v>
      </c>
      <c r="H138" s="14">
        <f t="shared" si="19"/>
        <v>3586</v>
      </c>
      <c r="I138" s="14">
        <f t="shared" si="19"/>
        <v>40654</v>
      </c>
      <c r="J138" s="14">
        <f t="shared" si="19"/>
        <v>18857</v>
      </c>
      <c r="K138" s="14">
        <f t="shared" si="19"/>
        <v>14332</v>
      </c>
      <c r="L138" s="14">
        <f t="shared" si="19"/>
        <v>10112</v>
      </c>
      <c r="M138" s="14">
        <f t="shared" si="19"/>
        <v>6589</v>
      </c>
      <c r="N138" s="14">
        <f t="shared" si="19"/>
        <v>2274</v>
      </c>
      <c r="O138" s="30">
        <f t="shared" si="19"/>
        <v>50100</v>
      </c>
      <c r="P138" s="14">
        <f t="shared" si="19"/>
        <v>22556</v>
      </c>
      <c r="Q138" s="14">
        <f t="shared" si="19"/>
        <v>12691</v>
      </c>
      <c r="R138" s="14">
        <f t="shared" si="19"/>
        <v>3468</v>
      </c>
      <c r="S138" s="14">
        <f t="shared" si="19"/>
        <v>3242</v>
      </c>
      <c r="T138" s="14">
        <f t="shared" si="19"/>
        <v>7449</v>
      </c>
      <c r="U138" s="13">
        <f t="shared" si="19"/>
        <v>78309.5</v>
      </c>
      <c r="V138" s="26">
        <f>+J138/I138</f>
        <v>0.46384119643823485</v>
      </c>
      <c r="W138" s="26">
        <f>+L138/K138</f>
        <v>0.7055540050237231</v>
      </c>
      <c r="X138" s="26">
        <f>+N138/M138</f>
        <v>0.34512065563818484</v>
      </c>
      <c r="Y138" s="25">
        <f>+(J138*2+L138+N138)/H138</f>
        <v>13.970998326826548</v>
      </c>
      <c r="Z138" s="25">
        <f>+P138/H138</f>
        <v>6.290016731734523</v>
      </c>
      <c r="AA138" s="25">
        <f>+Q138/H138</f>
        <v>3.53904071388734</v>
      </c>
      <c r="AB138" s="25">
        <f>+R138/H138</f>
        <v>0.9670942554378137</v>
      </c>
      <c r="AC138" s="25">
        <f>+S138/H138</f>
        <v>0.9040713887339654</v>
      </c>
      <c r="AD138" s="25">
        <f>+T138/H138</f>
        <v>2.0772448410485223</v>
      </c>
      <c r="AE138" s="25">
        <f>+Q138/T138</f>
        <v>1.7037186199489864</v>
      </c>
      <c r="AF138" s="25">
        <f>+U138/H138</f>
        <v>21.83756274400446</v>
      </c>
    </row>
    <row r="140" spans="1:32" ht="15">
      <c r="A140" s="43" t="s">
        <v>107</v>
      </c>
      <c r="B140" s="81"/>
      <c r="C140" s="43"/>
      <c r="D140" s="44"/>
      <c r="E140" s="48"/>
      <c r="F140" s="44"/>
      <c r="G140" s="44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6"/>
      <c r="W140" s="46"/>
      <c r="X140" s="46"/>
      <c r="Y140" s="45"/>
      <c r="Z140" s="45"/>
      <c r="AA140" s="45"/>
      <c r="AB140" s="45"/>
      <c r="AC140" s="45"/>
      <c r="AD140" s="45"/>
      <c r="AE140" s="45"/>
      <c r="AF140" s="45"/>
    </row>
    <row r="141" spans="1:32" s="1" customFormat="1" ht="12.75">
      <c r="A141" s="2" t="s">
        <v>47</v>
      </c>
      <c r="B141" s="83" t="s">
        <v>2</v>
      </c>
      <c r="C141" s="2" t="s">
        <v>1</v>
      </c>
      <c r="D141" s="39" t="s">
        <v>61</v>
      </c>
      <c r="E141" s="39" t="s">
        <v>54</v>
      </c>
      <c r="F141" s="39" t="s">
        <v>85</v>
      </c>
      <c r="G141" s="39" t="s">
        <v>86</v>
      </c>
      <c r="H141" s="9" t="s">
        <v>18</v>
      </c>
      <c r="I141" s="2" t="s">
        <v>6</v>
      </c>
      <c r="J141" s="2" t="s">
        <v>7</v>
      </c>
      <c r="K141" s="2" t="s">
        <v>8</v>
      </c>
      <c r="L141" s="2" t="s">
        <v>9</v>
      </c>
      <c r="M141" s="2" t="s">
        <v>10</v>
      </c>
      <c r="N141" s="2" t="s">
        <v>11</v>
      </c>
      <c r="O141" s="2" t="s">
        <v>75</v>
      </c>
      <c r="P141" s="2" t="s">
        <v>12</v>
      </c>
      <c r="Q141" s="2" t="s">
        <v>13</v>
      </c>
      <c r="R141" s="2" t="s">
        <v>14</v>
      </c>
      <c r="S141" s="2" t="s">
        <v>15</v>
      </c>
      <c r="T141" s="2" t="s">
        <v>16</v>
      </c>
      <c r="U141" s="9" t="s">
        <v>48</v>
      </c>
      <c r="V141" s="27" t="s">
        <v>34</v>
      </c>
      <c r="W141" s="27" t="s">
        <v>35</v>
      </c>
      <c r="X141" s="27" t="s">
        <v>36</v>
      </c>
      <c r="Y141" s="10" t="s">
        <v>67</v>
      </c>
      <c r="Z141" s="10" t="s">
        <v>68</v>
      </c>
      <c r="AA141" s="10" t="s">
        <v>69</v>
      </c>
      <c r="AB141" s="10" t="s">
        <v>70</v>
      </c>
      <c r="AC141" s="10" t="s">
        <v>71</v>
      </c>
      <c r="AD141" s="10" t="s">
        <v>72</v>
      </c>
      <c r="AE141" s="10" t="s">
        <v>43</v>
      </c>
      <c r="AF141" s="10" t="s">
        <v>73</v>
      </c>
    </row>
    <row r="142" spans="1:32" ht="12.75">
      <c r="A142" s="1" t="s">
        <v>56</v>
      </c>
      <c r="B142" s="82" t="s">
        <v>60</v>
      </c>
      <c r="C142" s="1">
        <v>8</v>
      </c>
      <c r="D142" s="36">
        <v>30</v>
      </c>
      <c r="E142" s="36">
        <v>0</v>
      </c>
      <c r="F142" s="69" t="s">
        <v>87</v>
      </c>
      <c r="G142" s="69" t="s">
        <v>87</v>
      </c>
      <c r="H142" s="14">
        <v>652</v>
      </c>
      <c r="I142" s="14">
        <v>7458</v>
      </c>
      <c r="J142" s="14">
        <v>3359</v>
      </c>
      <c r="K142" s="14">
        <v>1849</v>
      </c>
      <c r="L142" s="14">
        <v>1408</v>
      </c>
      <c r="M142" s="14">
        <v>1145</v>
      </c>
      <c r="N142" s="14">
        <v>411</v>
      </c>
      <c r="O142" s="30">
        <f>+J142*2+L142+N142</f>
        <v>8537</v>
      </c>
      <c r="P142" s="14">
        <v>4005</v>
      </c>
      <c r="Q142" s="14">
        <v>1735</v>
      </c>
      <c r="R142" s="14">
        <v>717</v>
      </c>
      <c r="S142" s="14">
        <v>514</v>
      </c>
      <c r="T142" s="14">
        <v>1116</v>
      </c>
      <c r="U142" s="13">
        <v>13353</v>
      </c>
      <c r="V142" s="26">
        <v>0.4503888441941539</v>
      </c>
      <c r="W142" s="65">
        <v>0.7614926987560844</v>
      </c>
      <c r="X142" s="65">
        <v>0.3589519650655022</v>
      </c>
      <c r="Y142" s="64">
        <v>13.093558282208589</v>
      </c>
      <c r="Z142" s="25">
        <v>6.142638036809816</v>
      </c>
      <c r="AA142" s="25">
        <v>2.661042944785276</v>
      </c>
      <c r="AB142" s="64">
        <v>1.0996932515337423</v>
      </c>
      <c r="AC142" s="25">
        <v>0.7883435582822086</v>
      </c>
      <c r="AD142" s="25">
        <v>1.7116564417177915</v>
      </c>
      <c r="AE142" s="64">
        <v>1.5546594982078854</v>
      </c>
      <c r="AF142" s="25">
        <v>20.48006134969325</v>
      </c>
    </row>
    <row r="143" spans="1:32" ht="12.75">
      <c r="A143" s="1" t="s">
        <v>89</v>
      </c>
      <c r="B143" s="82" t="s">
        <v>60</v>
      </c>
      <c r="C143" s="1">
        <v>3</v>
      </c>
      <c r="D143" s="36">
        <v>98.25</v>
      </c>
      <c r="E143" s="36">
        <v>135</v>
      </c>
      <c r="F143" s="69">
        <v>7</v>
      </c>
      <c r="G143" s="69">
        <v>4</v>
      </c>
      <c r="H143" s="14">
        <v>648</v>
      </c>
      <c r="I143" s="14">
        <v>7947</v>
      </c>
      <c r="J143" s="14">
        <v>3617</v>
      </c>
      <c r="K143" s="14">
        <v>2211</v>
      </c>
      <c r="L143" s="14">
        <v>1712</v>
      </c>
      <c r="M143" s="14">
        <v>1076</v>
      </c>
      <c r="N143" s="14">
        <v>397</v>
      </c>
      <c r="O143" s="30">
        <f>+J143*2+L143+N143</f>
        <v>9343</v>
      </c>
      <c r="P143" s="32">
        <v>4458</v>
      </c>
      <c r="Q143" s="14">
        <v>1869</v>
      </c>
      <c r="R143" s="14">
        <v>798</v>
      </c>
      <c r="S143" s="14">
        <v>481</v>
      </c>
      <c r="T143" s="14">
        <v>1191</v>
      </c>
      <c r="U143" s="13">
        <v>14622.5</v>
      </c>
      <c r="V143" s="26">
        <v>0.455140304517428</v>
      </c>
      <c r="W143" s="65">
        <v>0.7743102668475803</v>
      </c>
      <c r="X143" s="65">
        <v>0.36895910780669144</v>
      </c>
      <c r="Y143" s="64">
        <v>14.41820987654321</v>
      </c>
      <c r="Z143" s="35">
        <v>6.87962962962963</v>
      </c>
      <c r="AA143" s="25">
        <v>2.884259259259259</v>
      </c>
      <c r="AB143" s="64">
        <v>1.2314814814814814</v>
      </c>
      <c r="AC143" s="25">
        <v>0.7422839506172839</v>
      </c>
      <c r="AD143" s="25">
        <v>1.837962962962963</v>
      </c>
      <c r="AE143" s="64">
        <v>1.5692695214105794</v>
      </c>
      <c r="AF143" s="25">
        <v>22.565586419753085</v>
      </c>
    </row>
    <row r="144" spans="1:32" ht="12.75">
      <c r="A144" s="1" t="s">
        <v>95</v>
      </c>
      <c r="B144" s="82" t="s">
        <v>60</v>
      </c>
      <c r="C144" s="1">
        <v>5</v>
      </c>
      <c r="D144" s="36">
        <v>60</v>
      </c>
      <c r="E144" s="36">
        <v>91</v>
      </c>
      <c r="F144" s="69">
        <v>2</v>
      </c>
      <c r="G144" s="69">
        <v>4</v>
      </c>
      <c r="H144" s="14">
        <v>647</v>
      </c>
      <c r="I144" s="14">
        <v>7140</v>
      </c>
      <c r="J144" s="14">
        <v>3189</v>
      </c>
      <c r="K144" s="14">
        <v>2045</v>
      </c>
      <c r="L144" s="14">
        <v>1594</v>
      </c>
      <c r="M144" s="14">
        <v>1701</v>
      </c>
      <c r="N144" s="14">
        <v>670</v>
      </c>
      <c r="O144" s="30">
        <f>+J144*2+L144+N144</f>
        <v>8642</v>
      </c>
      <c r="P144" s="14">
        <v>4282</v>
      </c>
      <c r="Q144" s="14">
        <v>1973</v>
      </c>
      <c r="R144" s="14">
        <v>730</v>
      </c>
      <c r="S144" s="14">
        <v>492</v>
      </c>
      <c r="T144" s="14">
        <v>1334</v>
      </c>
      <c r="U144" s="13">
        <v>13806</v>
      </c>
      <c r="V144" s="65">
        <v>0.4466386554621849</v>
      </c>
      <c r="W144" s="65">
        <v>0.7794621026894866</v>
      </c>
      <c r="X144" s="65">
        <v>0.393885949441505</v>
      </c>
      <c r="Y144" s="64">
        <v>13.357032457496135</v>
      </c>
      <c r="Z144" s="64">
        <v>6.618238021638331</v>
      </c>
      <c r="AA144" s="64">
        <v>3.0494590417310663</v>
      </c>
      <c r="AB144" s="64">
        <v>1.1282843894899537</v>
      </c>
      <c r="AC144" s="64">
        <v>0.7604327666151468</v>
      </c>
      <c r="AD144" s="64">
        <v>2.061823802163833</v>
      </c>
      <c r="AE144" s="64">
        <v>1.4790104947526237</v>
      </c>
      <c r="AF144" s="64">
        <v>21.338485316846985</v>
      </c>
    </row>
    <row r="145" spans="1:32" ht="12.75">
      <c r="A145" s="1" t="s">
        <v>99</v>
      </c>
      <c r="B145" s="82" t="s">
        <v>60</v>
      </c>
      <c r="C145" s="1">
        <v>15</v>
      </c>
      <c r="D145" s="36">
        <v>47.35</v>
      </c>
      <c r="E145" s="36">
        <v>0</v>
      </c>
      <c r="F145" s="69">
        <v>0</v>
      </c>
      <c r="G145" s="69">
        <v>4</v>
      </c>
      <c r="H145" s="14">
        <v>571</v>
      </c>
      <c r="I145" s="14">
        <v>5831</v>
      </c>
      <c r="J145" s="14">
        <v>2541</v>
      </c>
      <c r="K145" s="14">
        <v>1591</v>
      </c>
      <c r="L145" s="14">
        <v>1200</v>
      </c>
      <c r="M145" s="14">
        <v>1540</v>
      </c>
      <c r="N145" s="14">
        <v>540</v>
      </c>
      <c r="O145" s="30">
        <f>+J145*2+L145+N145</f>
        <v>6822</v>
      </c>
      <c r="P145" s="14">
        <v>2927</v>
      </c>
      <c r="Q145" s="14">
        <v>1357</v>
      </c>
      <c r="R145" s="14">
        <v>546</v>
      </c>
      <c r="S145" s="14">
        <v>350</v>
      </c>
      <c r="T145" s="14">
        <v>842</v>
      </c>
      <c r="U145" s="13">
        <v>10215.5</v>
      </c>
      <c r="V145" s="65">
        <v>0.43577430972388953</v>
      </c>
      <c r="W145" s="65">
        <v>0.754242614707731</v>
      </c>
      <c r="X145" s="65">
        <v>0.35064935064935066</v>
      </c>
      <c r="Y145" s="64">
        <v>11.947460595446586</v>
      </c>
      <c r="Z145" s="64">
        <v>5.126094570928196</v>
      </c>
      <c r="AA145" s="64">
        <v>2.3765323992994745</v>
      </c>
      <c r="AB145" s="64">
        <v>0.9562171628721541</v>
      </c>
      <c r="AC145" s="64">
        <v>0.6129597197898424</v>
      </c>
      <c r="AD145" s="64">
        <v>1.4746059544658494</v>
      </c>
      <c r="AE145" s="64">
        <v>1.6116389548693586</v>
      </c>
      <c r="AF145" s="64">
        <v>17.890542907180386</v>
      </c>
    </row>
    <row r="146" spans="1:32" ht="12.75">
      <c r="A146" s="1" t="s">
        <v>104</v>
      </c>
      <c r="B146" s="82" t="s">
        <v>60</v>
      </c>
      <c r="C146" s="1">
        <v>6</v>
      </c>
      <c r="D146" s="36">
        <v>121.05</v>
      </c>
      <c r="E146" s="36">
        <v>0</v>
      </c>
      <c r="F146" s="69">
        <v>3</v>
      </c>
      <c r="G146" s="69">
        <v>4</v>
      </c>
      <c r="H146" s="14">
        <v>655</v>
      </c>
      <c r="I146" s="14">
        <v>7649</v>
      </c>
      <c r="J146" s="14">
        <v>3545</v>
      </c>
      <c r="K146" s="14">
        <v>2387</v>
      </c>
      <c r="L146" s="14">
        <v>1867</v>
      </c>
      <c r="M146" s="14">
        <v>1928</v>
      </c>
      <c r="N146" s="14">
        <v>758</v>
      </c>
      <c r="O146" s="30">
        <f>+J146*2+L146+N146</f>
        <v>9715</v>
      </c>
      <c r="P146" s="14">
        <v>3959</v>
      </c>
      <c r="Q146" s="14">
        <v>2270</v>
      </c>
      <c r="R146" s="14">
        <v>639</v>
      </c>
      <c r="S146" s="14">
        <v>394</v>
      </c>
      <c r="T146" s="14">
        <v>1317</v>
      </c>
      <c r="U146" s="13">
        <v>14381</v>
      </c>
      <c r="V146" s="65">
        <v>0.46345927572231665</v>
      </c>
      <c r="W146" s="65">
        <v>0.7821533305404273</v>
      </c>
      <c r="X146" s="65">
        <v>0.39315352697095435</v>
      </c>
      <c r="Y146" s="64">
        <v>14.83206106870229</v>
      </c>
      <c r="Z146" s="64">
        <v>6.044274809160306</v>
      </c>
      <c r="AA146" s="64">
        <v>3.4656488549618323</v>
      </c>
      <c r="AB146" s="64">
        <v>0.9755725190839695</v>
      </c>
      <c r="AC146" s="64">
        <v>0.601526717557252</v>
      </c>
      <c r="AD146" s="64">
        <v>2.0106870229007634</v>
      </c>
      <c r="AE146" s="64">
        <v>1.7236142748671222</v>
      </c>
      <c r="AF146" s="64">
        <v>21.955725190839694</v>
      </c>
    </row>
    <row r="147" spans="3:32" ht="6" customHeight="1">
      <c r="C147" s="28"/>
      <c r="D147" s="40"/>
      <c r="E147" s="40"/>
      <c r="F147" s="40"/>
      <c r="G147" s="40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9"/>
      <c r="W147" s="29"/>
      <c r="X147" s="29"/>
      <c r="Y147" s="28"/>
      <c r="Z147" s="28"/>
      <c r="AA147" s="28"/>
      <c r="AB147" s="28"/>
      <c r="AC147" s="28"/>
      <c r="AD147" s="28"/>
      <c r="AE147" s="28"/>
      <c r="AF147" s="28"/>
    </row>
    <row r="148" ht="6" customHeight="1"/>
    <row r="149" spans="1:32" ht="12.75">
      <c r="A149" s="2" t="s">
        <v>50</v>
      </c>
      <c r="C149" s="31">
        <f>+AVERAGE(C142:C148)</f>
        <v>7.4</v>
      </c>
      <c r="D149" s="41">
        <f aca="true" t="shared" si="20" ref="D149:U149">SUM(D142:D148)</f>
        <v>356.65</v>
      </c>
      <c r="E149" s="41">
        <f t="shared" si="20"/>
        <v>226</v>
      </c>
      <c r="F149" s="70">
        <f>SUM(F142:F148)</f>
        <v>12</v>
      </c>
      <c r="G149" s="70">
        <f>SUM(G142:G148)</f>
        <v>16</v>
      </c>
      <c r="H149" s="14">
        <f t="shared" si="20"/>
        <v>3173</v>
      </c>
      <c r="I149" s="14">
        <f t="shared" si="20"/>
        <v>36025</v>
      </c>
      <c r="J149" s="14">
        <f t="shared" si="20"/>
        <v>16251</v>
      </c>
      <c r="K149" s="14">
        <f t="shared" si="20"/>
        <v>10083</v>
      </c>
      <c r="L149" s="14">
        <f t="shared" si="20"/>
        <v>7781</v>
      </c>
      <c r="M149" s="14">
        <f t="shared" si="20"/>
        <v>7390</v>
      </c>
      <c r="N149" s="14">
        <f t="shared" si="20"/>
        <v>2776</v>
      </c>
      <c r="O149" s="30">
        <f t="shared" si="20"/>
        <v>43059</v>
      </c>
      <c r="P149" s="14">
        <f t="shared" si="20"/>
        <v>19631</v>
      </c>
      <c r="Q149" s="14">
        <f t="shared" si="20"/>
        <v>9204</v>
      </c>
      <c r="R149" s="14">
        <f t="shared" si="20"/>
        <v>3430</v>
      </c>
      <c r="S149" s="14">
        <f t="shared" si="20"/>
        <v>2231</v>
      </c>
      <c r="T149" s="14">
        <f t="shared" si="20"/>
        <v>5800</v>
      </c>
      <c r="U149" s="13">
        <f t="shared" si="20"/>
        <v>66378</v>
      </c>
      <c r="V149" s="26">
        <f>+J149/I149</f>
        <v>0.45110340041637753</v>
      </c>
      <c r="W149" s="26">
        <f>+L149/K149</f>
        <v>0.7716949320638699</v>
      </c>
      <c r="X149" s="26">
        <f>+N149/M149</f>
        <v>0.3756427604871448</v>
      </c>
      <c r="Y149" s="25">
        <f>+(J149*2+L149+N149)/H149</f>
        <v>13.570438071225968</v>
      </c>
      <c r="Z149" s="25">
        <f>+P149/H149</f>
        <v>6.186889379136464</v>
      </c>
      <c r="AA149" s="25">
        <f>+Q149/H149</f>
        <v>2.900724866057359</v>
      </c>
      <c r="AB149" s="25">
        <f>+R149/H149</f>
        <v>1.0809959029309801</v>
      </c>
      <c r="AC149" s="25">
        <f>+S149/H149</f>
        <v>0.7031200756381973</v>
      </c>
      <c r="AD149" s="25">
        <f>+T149/H149</f>
        <v>1.8279231011660888</v>
      </c>
      <c r="AE149" s="25">
        <f>+Q149/T149</f>
        <v>1.586896551724138</v>
      </c>
      <c r="AF149" s="25">
        <f>+U149/H149</f>
        <v>20.919634415379768</v>
      </c>
    </row>
    <row r="150" spans="1:32" ht="12.75">
      <c r="A150" s="2"/>
      <c r="C150" s="31"/>
      <c r="D150" s="41"/>
      <c r="E150" s="41"/>
      <c r="F150" s="70"/>
      <c r="G150" s="70"/>
      <c r="H150" s="14"/>
      <c r="I150" s="14"/>
      <c r="J150" s="14"/>
      <c r="K150" s="14"/>
      <c r="L150" s="14"/>
      <c r="M150" s="14"/>
      <c r="N150" s="14"/>
      <c r="O150" s="30"/>
      <c r="P150" s="14"/>
      <c r="Q150" s="14"/>
      <c r="R150" s="14"/>
      <c r="S150" s="14"/>
      <c r="T150" s="14"/>
      <c r="U150" s="13"/>
      <c r="Y150" s="25"/>
      <c r="Z150" s="25"/>
      <c r="AA150" s="25"/>
      <c r="AB150" s="25"/>
      <c r="AC150" s="25"/>
      <c r="AD150" s="25"/>
      <c r="AE150" s="25"/>
      <c r="AF150" s="25"/>
    </row>
    <row r="151" spans="1:32" ht="15">
      <c r="A151" s="43" t="s">
        <v>101</v>
      </c>
      <c r="B151" s="81"/>
      <c r="C151" s="43"/>
      <c r="D151" s="44"/>
      <c r="E151" s="42"/>
      <c r="F151" s="42"/>
      <c r="G151" s="42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6"/>
      <c r="W151" s="46"/>
      <c r="X151" s="46"/>
      <c r="Y151" s="45"/>
      <c r="Z151" s="45"/>
      <c r="AA151" s="45"/>
      <c r="AB151" s="45"/>
      <c r="AC151" s="45"/>
      <c r="AD151" s="45"/>
      <c r="AE151" s="45"/>
      <c r="AF151" s="45"/>
    </row>
    <row r="152" spans="1:32" s="1" customFormat="1" ht="12.75">
      <c r="A152" s="2" t="s">
        <v>47</v>
      </c>
      <c r="B152" s="83" t="s">
        <v>2</v>
      </c>
      <c r="C152" s="2" t="s">
        <v>1</v>
      </c>
      <c r="D152" s="39" t="s">
        <v>61</v>
      </c>
      <c r="E152" s="39" t="s">
        <v>54</v>
      </c>
      <c r="F152" s="39" t="s">
        <v>85</v>
      </c>
      <c r="G152" s="39" t="s">
        <v>86</v>
      </c>
      <c r="H152" s="9" t="s">
        <v>18</v>
      </c>
      <c r="I152" s="2" t="s">
        <v>6</v>
      </c>
      <c r="J152" s="2" t="s">
        <v>7</v>
      </c>
      <c r="K152" s="2" t="s">
        <v>8</v>
      </c>
      <c r="L152" s="2" t="s">
        <v>9</v>
      </c>
      <c r="M152" s="2" t="s">
        <v>10</v>
      </c>
      <c r="N152" s="2" t="s">
        <v>11</v>
      </c>
      <c r="O152" s="2" t="s">
        <v>75</v>
      </c>
      <c r="P152" s="2" t="s">
        <v>12</v>
      </c>
      <c r="Q152" s="2" t="s">
        <v>13</v>
      </c>
      <c r="R152" s="2" t="s">
        <v>14</v>
      </c>
      <c r="S152" s="2" t="s">
        <v>15</v>
      </c>
      <c r="T152" s="2" t="s">
        <v>16</v>
      </c>
      <c r="U152" s="9" t="s">
        <v>48</v>
      </c>
      <c r="V152" s="27" t="s">
        <v>34</v>
      </c>
      <c r="W152" s="27" t="s">
        <v>35</v>
      </c>
      <c r="X152" s="27" t="s">
        <v>36</v>
      </c>
      <c r="Y152" s="10" t="s">
        <v>67</v>
      </c>
      <c r="Z152" s="10" t="s">
        <v>68</v>
      </c>
      <c r="AA152" s="10" t="s">
        <v>69</v>
      </c>
      <c r="AB152" s="10" t="s">
        <v>70</v>
      </c>
      <c r="AC152" s="10" t="s">
        <v>71</v>
      </c>
      <c r="AD152" s="10" t="s">
        <v>72</v>
      </c>
      <c r="AE152" s="10" t="s">
        <v>43</v>
      </c>
      <c r="AF152" s="10" t="s">
        <v>73</v>
      </c>
    </row>
    <row r="153" spans="1:32" ht="12.75">
      <c r="A153" s="1" t="s">
        <v>49</v>
      </c>
      <c r="B153" s="82" t="s">
        <v>26</v>
      </c>
      <c r="C153" s="1">
        <v>8</v>
      </c>
      <c r="D153" s="36">
        <v>25</v>
      </c>
      <c r="E153" s="36">
        <v>0</v>
      </c>
      <c r="F153" s="69" t="s">
        <v>87</v>
      </c>
      <c r="G153" s="69" t="s">
        <v>87</v>
      </c>
      <c r="H153" s="14">
        <v>634</v>
      </c>
      <c r="I153" s="14">
        <v>7265</v>
      </c>
      <c r="J153" s="14">
        <v>3320</v>
      </c>
      <c r="K153" s="14">
        <v>2449</v>
      </c>
      <c r="L153" s="14">
        <v>1939</v>
      </c>
      <c r="M153" s="14">
        <v>1534</v>
      </c>
      <c r="N153" s="14">
        <v>593</v>
      </c>
      <c r="O153" s="30">
        <f aca="true" t="shared" si="21" ref="O153:O158">+J153*2+L153+N153</f>
        <v>9172</v>
      </c>
      <c r="P153" s="14">
        <v>3564</v>
      </c>
      <c r="Q153" s="14">
        <v>1878</v>
      </c>
      <c r="R153" s="14">
        <v>652</v>
      </c>
      <c r="S153" s="14">
        <v>425</v>
      </c>
      <c r="T153" s="14">
        <v>1273</v>
      </c>
      <c r="U153" s="13">
        <v>13267.5</v>
      </c>
      <c r="V153" s="26">
        <f>+J153/I153</f>
        <v>0.4569855471438403</v>
      </c>
      <c r="W153" s="26">
        <f>+L153/K153</f>
        <v>0.791751735402205</v>
      </c>
      <c r="X153" s="34">
        <f>+N153/M153</f>
        <v>0.38657105606258146</v>
      </c>
      <c r="Y153" s="25">
        <f>+(J153*2+L153+N153)/H153</f>
        <v>14.466876971608833</v>
      </c>
      <c r="Z153" s="25">
        <f>+P153/H153</f>
        <v>5.621451104100946</v>
      </c>
      <c r="AA153" s="25">
        <f>+Q153/H153</f>
        <v>2.9621451104100944</v>
      </c>
      <c r="AB153" s="25">
        <f>+R153/H153</f>
        <v>1.028391167192429</v>
      </c>
      <c r="AC153" s="25">
        <f>+S153/H153</f>
        <v>0.6703470031545742</v>
      </c>
      <c r="AD153" s="25">
        <f>+T153/H153</f>
        <v>2.0078864353312302</v>
      </c>
      <c r="AE153" s="25">
        <f>+Q153/T153</f>
        <v>1.4752553024351924</v>
      </c>
      <c r="AF153" s="25">
        <f>+U153/H153</f>
        <v>20.926656151419557</v>
      </c>
    </row>
    <row r="154" spans="1:32" ht="12.75">
      <c r="A154" s="1" t="s">
        <v>56</v>
      </c>
      <c r="B154" s="82" t="s">
        <v>57</v>
      </c>
      <c r="C154" s="1">
        <v>17</v>
      </c>
      <c r="D154" s="36">
        <v>30</v>
      </c>
      <c r="E154" s="36">
        <v>0</v>
      </c>
      <c r="F154" s="69" t="s">
        <v>87</v>
      </c>
      <c r="G154" s="69" t="s">
        <v>87</v>
      </c>
      <c r="H154" s="14">
        <v>595</v>
      </c>
      <c r="I154" s="14">
        <v>6164</v>
      </c>
      <c r="J154" s="14">
        <v>2794</v>
      </c>
      <c r="K154" s="14">
        <v>1850</v>
      </c>
      <c r="L154" s="14">
        <v>1428</v>
      </c>
      <c r="M154" s="14">
        <v>1234</v>
      </c>
      <c r="N154" s="14">
        <v>460</v>
      </c>
      <c r="O154" s="30">
        <f t="shared" si="21"/>
        <v>7476</v>
      </c>
      <c r="P154" s="14">
        <v>3265</v>
      </c>
      <c r="Q154" s="14">
        <v>1662</v>
      </c>
      <c r="R154" s="14">
        <v>550</v>
      </c>
      <c r="S154" s="14">
        <v>324</v>
      </c>
      <c r="T154" s="14">
        <v>1044</v>
      </c>
      <c r="U154" s="13">
        <v>11211</v>
      </c>
      <c r="V154" s="26">
        <v>0.45327709279688516</v>
      </c>
      <c r="W154" s="65">
        <v>0.7718918918918919</v>
      </c>
      <c r="X154" s="65">
        <v>0.3727714748784441</v>
      </c>
      <c r="Y154" s="64">
        <v>12.564705882352941</v>
      </c>
      <c r="Z154" s="25">
        <v>5.487394957983193</v>
      </c>
      <c r="AA154" s="25">
        <v>2.7932773109243696</v>
      </c>
      <c r="AB154" s="64">
        <v>0.9243697478991597</v>
      </c>
      <c r="AC154" s="25">
        <v>0.5445378151260504</v>
      </c>
      <c r="AD154" s="25">
        <v>1.7546218487394958</v>
      </c>
      <c r="AE154" s="64">
        <v>1.5919540229885059</v>
      </c>
      <c r="AF154" s="25">
        <v>18.84201680672269</v>
      </c>
    </row>
    <row r="155" spans="1:32" ht="12.75">
      <c r="A155" s="1" t="s">
        <v>89</v>
      </c>
      <c r="B155" s="82" t="s">
        <v>57</v>
      </c>
      <c r="C155" s="1">
        <v>13</v>
      </c>
      <c r="D155" s="36">
        <v>56.5</v>
      </c>
      <c r="E155" s="36">
        <v>0</v>
      </c>
      <c r="F155" s="69">
        <v>2</v>
      </c>
      <c r="G155" s="69">
        <v>4</v>
      </c>
      <c r="H155" s="14">
        <v>645</v>
      </c>
      <c r="I155" s="14">
        <v>7537</v>
      </c>
      <c r="J155" s="14">
        <v>3264</v>
      </c>
      <c r="K155" s="14">
        <v>2494</v>
      </c>
      <c r="L155" s="14">
        <v>1990</v>
      </c>
      <c r="M155" s="14">
        <v>1017</v>
      </c>
      <c r="N155" s="14">
        <v>337</v>
      </c>
      <c r="O155" s="30">
        <f t="shared" si="21"/>
        <v>8855</v>
      </c>
      <c r="P155" s="14">
        <v>3439</v>
      </c>
      <c r="Q155" s="32">
        <v>2318</v>
      </c>
      <c r="R155" s="14">
        <v>686</v>
      </c>
      <c r="S155" s="14">
        <v>298</v>
      </c>
      <c r="T155" s="14">
        <v>1441</v>
      </c>
      <c r="U155" s="13">
        <v>12750.5</v>
      </c>
      <c r="V155" s="26">
        <v>0.4330635531378533</v>
      </c>
      <c r="W155" s="65">
        <v>0.7979149959903769</v>
      </c>
      <c r="X155" s="65">
        <v>0.33136676499508355</v>
      </c>
      <c r="Y155" s="64">
        <v>13.728682170542635</v>
      </c>
      <c r="Z155" s="25">
        <v>5.3317829457364345</v>
      </c>
      <c r="AA155" s="35">
        <v>3.593798449612403</v>
      </c>
      <c r="AB155" s="64">
        <v>1.0635658914728683</v>
      </c>
      <c r="AC155" s="25">
        <v>0.462015503875969</v>
      </c>
      <c r="AD155" s="25">
        <v>2.234108527131783</v>
      </c>
      <c r="AE155" s="64">
        <v>1.6086051353226927</v>
      </c>
      <c r="AF155" s="25">
        <v>19.768217054263566</v>
      </c>
    </row>
    <row r="156" spans="1:32" ht="12.75">
      <c r="A156" s="1" t="s">
        <v>95</v>
      </c>
      <c r="B156" s="82" t="s">
        <v>57</v>
      </c>
      <c r="C156" s="1">
        <v>12</v>
      </c>
      <c r="D156" s="36">
        <v>53.8</v>
      </c>
      <c r="E156" s="36">
        <v>0</v>
      </c>
      <c r="F156" s="69">
        <v>2</v>
      </c>
      <c r="G156" s="69">
        <v>4</v>
      </c>
      <c r="H156" s="14">
        <v>632</v>
      </c>
      <c r="I156" s="14">
        <v>7546</v>
      </c>
      <c r="J156" s="14">
        <v>3286</v>
      </c>
      <c r="K156" s="14">
        <v>2293</v>
      </c>
      <c r="L156" s="14">
        <v>1871</v>
      </c>
      <c r="M156" s="14">
        <v>1216</v>
      </c>
      <c r="N156" s="14">
        <v>413</v>
      </c>
      <c r="O156" s="30">
        <f t="shared" si="21"/>
        <v>8856</v>
      </c>
      <c r="P156" s="14">
        <v>3601</v>
      </c>
      <c r="Q156" s="14">
        <v>1622</v>
      </c>
      <c r="R156" s="14">
        <v>601</v>
      </c>
      <c r="S156" s="14">
        <v>293</v>
      </c>
      <c r="T156" s="14">
        <v>1220</v>
      </c>
      <c r="U156" s="13">
        <v>12306</v>
      </c>
      <c r="V156" s="65">
        <v>0.4354624966869865</v>
      </c>
      <c r="W156" s="65">
        <v>0.8159616223288269</v>
      </c>
      <c r="X156" s="65">
        <v>0.33963815789473684</v>
      </c>
      <c r="Y156" s="64">
        <v>14.012658227848101</v>
      </c>
      <c r="Z156" s="64">
        <v>5.697784810126582</v>
      </c>
      <c r="AA156" s="64">
        <v>2.5664556962025316</v>
      </c>
      <c r="AB156" s="64">
        <v>0.9509493670886076</v>
      </c>
      <c r="AC156" s="64">
        <v>0.46360759493670883</v>
      </c>
      <c r="AD156" s="64">
        <v>1.9303797468354431</v>
      </c>
      <c r="AE156" s="64">
        <v>1.3295081967213114</v>
      </c>
      <c r="AF156" s="64">
        <v>19.47151898734177</v>
      </c>
    </row>
    <row r="157" spans="1:32" ht="12.75">
      <c r="A157" s="1" t="s">
        <v>99</v>
      </c>
      <c r="B157" s="82" t="s">
        <v>97</v>
      </c>
      <c r="C157" s="1">
        <v>14</v>
      </c>
      <c r="D157" s="36">
        <v>47.85</v>
      </c>
      <c r="E157" s="77">
        <v>0</v>
      </c>
      <c r="F157" s="78">
        <v>1</v>
      </c>
      <c r="G157" s="78">
        <v>4</v>
      </c>
      <c r="H157" s="14">
        <v>598</v>
      </c>
      <c r="I157" s="14">
        <v>6586</v>
      </c>
      <c r="J157" s="14">
        <v>2965</v>
      </c>
      <c r="K157" s="14">
        <v>2244</v>
      </c>
      <c r="L157" s="14">
        <v>1882</v>
      </c>
      <c r="M157" s="14">
        <v>950</v>
      </c>
      <c r="N157" s="14">
        <v>333</v>
      </c>
      <c r="O157" s="30">
        <f t="shared" si="21"/>
        <v>8145</v>
      </c>
      <c r="P157" s="14">
        <v>2781</v>
      </c>
      <c r="Q157" s="14">
        <v>1717</v>
      </c>
      <c r="R157" s="14">
        <v>522</v>
      </c>
      <c r="S157" s="14">
        <v>180</v>
      </c>
      <c r="T157" s="14">
        <v>1071</v>
      </c>
      <c r="U157" s="13">
        <v>10984.5</v>
      </c>
      <c r="V157" s="65">
        <v>0.4501973883996356</v>
      </c>
      <c r="W157" s="65">
        <v>0.838680926916221</v>
      </c>
      <c r="X157" s="65">
        <v>0.3505263157894737</v>
      </c>
      <c r="Y157" s="64">
        <v>13.620401337792643</v>
      </c>
      <c r="Z157" s="64">
        <v>4.650501672240803</v>
      </c>
      <c r="AA157" s="64">
        <v>2.87123745819398</v>
      </c>
      <c r="AB157" s="64">
        <v>0.8729096989966555</v>
      </c>
      <c r="AC157" s="64">
        <v>0.3010033444816054</v>
      </c>
      <c r="AD157" s="64">
        <v>1.7909698996655519</v>
      </c>
      <c r="AE157" s="64">
        <v>1.6031746031746033</v>
      </c>
      <c r="AF157" s="64">
        <v>18.368729096989966</v>
      </c>
    </row>
    <row r="158" spans="1:32" ht="12.75">
      <c r="A158" s="1" t="s">
        <v>104</v>
      </c>
      <c r="B158" s="82" t="s">
        <v>101</v>
      </c>
      <c r="C158" s="1">
        <v>9</v>
      </c>
      <c r="D158" s="36">
        <v>64.85</v>
      </c>
      <c r="E158" s="36">
        <v>0</v>
      </c>
      <c r="F158" s="69">
        <v>4</v>
      </c>
      <c r="G158" s="69">
        <v>4</v>
      </c>
      <c r="H158" s="14">
        <v>597</v>
      </c>
      <c r="I158" s="14">
        <v>6867</v>
      </c>
      <c r="J158" s="14">
        <v>3176</v>
      </c>
      <c r="K158" s="14">
        <v>2569</v>
      </c>
      <c r="L158" s="14">
        <v>2049</v>
      </c>
      <c r="M158" s="14">
        <v>1326</v>
      </c>
      <c r="N158" s="14">
        <v>510</v>
      </c>
      <c r="O158" s="30">
        <f t="shared" si="21"/>
        <v>8911</v>
      </c>
      <c r="P158" s="14">
        <v>3675</v>
      </c>
      <c r="Q158" s="14">
        <v>1798</v>
      </c>
      <c r="R158" s="14">
        <v>584</v>
      </c>
      <c r="S158" s="14">
        <v>304</v>
      </c>
      <c r="T158" s="14">
        <v>1182</v>
      </c>
      <c r="U158" s="13">
        <v>12872.5</v>
      </c>
      <c r="V158" s="65">
        <v>0.46250182029998543</v>
      </c>
      <c r="W158" s="65">
        <v>0.7975866095757104</v>
      </c>
      <c r="X158" s="65">
        <v>0.38461538461538464</v>
      </c>
      <c r="Y158" s="64">
        <v>14.926298157453937</v>
      </c>
      <c r="Z158" s="64">
        <v>6.155778894472362</v>
      </c>
      <c r="AA158" s="64">
        <v>3.0117252931323284</v>
      </c>
      <c r="AB158" s="64">
        <v>0.9782244556113903</v>
      </c>
      <c r="AC158" s="64">
        <v>0.509212730318258</v>
      </c>
      <c r="AD158" s="64">
        <v>1.979899497487437</v>
      </c>
      <c r="AE158" s="64">
        <v>1.521150592216582</v>
      </c>
      <c r="AF158" s="64">
        <v>21.561976549413735</v>
      </c>
    </row>
    <row r="159" spans="3:32" ht="6" customHeight="1">
      <c r="C159" s="28"/>
      <c r="D159" s="40"/>
      <c r="E159" s="40"/>
      <c r="F159" s="40"/>
      <c r="G159" s="40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9"/>
      <c r="W159" s="29"/>
      <c r="X159" s="29"/>
      <c r="Y159" s="28"/>
      <c r="Z159" s="28"/>
      <c r="AA159" s="28"/>
      <c r="AB159" s="28"/>
      <c r="AC159" s="28"/>
      <c r="AD159" s="28"/>
      <c r="AE159" s="28"/>
      <c r="AF159" s="28"/>
    </row>
    <row r="160" ht="6" customHeight="1"/>
    <row r="161" spans="1:32" ht="12.75">
      <c r="A161" s="2" t="s">
        <v>50</v>
      </c>
      <c r="C161" s="31">
        <f>+AVERAGE(C153:C160)</f>
        <v>12.166666666666666</v>
      </c>
      <c r="D161" s="41">
        <f aca="true" t="shared" si="22" ref="D161:U161">SUM(D153:D160)</f>
        <v>278</v>
      </c>
      <c r="E161" s="41">
        <f t="shared" si="22"/>
        <v>0</v>
      </c>
      <c r="F161" s="70">
        <f>SUM(F153:F160)</f>
        <v>9</v>
      </c>
      <c r="G161" s="70">
        <f>SUM(G153:G160)</f>
        <v>16</v>
      </c>
      <c r="H161" s="14">
        <f t="shared" si="22"/>
        <v>3701</v>
      </c>
      <c r="I161" s="14">
        <f t="shared" si="22"/>
        <v>41965</v>
      </c>
      <c r="J161" s="14">
        <f t="shared" si="22"/>
        <v>18805</v>
      </c>
      <c r="K161" s="14">
        <f t="shared" si="22"/>
        <v>13899</v>
      </c>
      <c r="L161" s="14">
        <f t="shared" si="22"/>
        <v>11159</v>
      </c>
      <c r="M161" s="14">
        <f t="shared" si="22"/>
        <v>7277</v>
      </c>
      <c r="N161" s="14">
        <f t="shared" si="22"/>
        <v>2646</v>
      </c>
      <c r="O161" s="30">
        <f t="shared" si="22"/>
        <v>51415</v>
      </c>
      <c r="P161" s="14">
        <f t="shared" si="22"/>
        <v>20325</v>
      </c>
      <c r="Q161" s="14">
        <f t="shared" si="22"/>
        <v>10995</v>
      </c>
      <c r="R161" s="14">
        <f t="shared" si="22"/>
        <v>3595</v>
      </c>
      <c r="S161" s="14">
        <f t="shared" si="22"/>
        <v>1824</v>
      </c>
      <c r="T161" s="14">
        <f t="shared" si="22"/>
        <v>7231</v>
      </c>
      <c r="U161" s="13">
        <f t="shared" si="22"/>
        <v>73392</v>
      </c>
      <c r="V161" s="26">
        <f>+J161/I161</f>
        <v>0.4481115215060169</v>
      </c>
      <c r="W161" s="26">
        <f>+L161/K161</f>
        <v>0.8028635153608173</v>
      </c>
      <c r="X161" s="26">
        <f>+N161/M161</f>
        <v>0.3636113783152398</v>
      </c>
      <c r="Y161" s="25">
        <f>+(J161*2+L161+N161)/H161</f>
        <v>13.892191299648744</v>
      </c>
      <c r="Z161" s="25">
        <f>+P161/H161</f>
        <v>5.491758984058363</v>
      </c>
      <c r="AA161" s="25">
        <f>+Q161/H161</f>
        <v>2.970818697649284</v>
      </c>
      <c r="AB161" s="25">
        <f>+R161/H161</f>
        <v>0.9713590921372602</v>
      </c>
      <c r="AC161" s="25">
        <f>+S161/H161</f>
        <v>0.49283977303431503</v>
      </c>
      <c r="AD161" s="25">
        <f>+T161/H161</f>
        <v>1.953796271278033</v>
      </c>
      <c r="AE161" s="25">
        <f>+Q161/T161</f>
        <v>1.5205365786198313</v>
      </c>
      <c r="AF161" s="25">
        <f>+U161/H161</f>
        <v>19.830316130775465</v>
      </c>
    </row>
    <row r="162" spans="1:32" ht="12.75">
      <c r="A162" s="2"/>
      <c r="C162" s="31"/>
      <c r="D162" s="41"/>
      <c r="E162" s="41"/>
      <c r="F162" s="41"/>
      <c r="G162" s="41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37"/>
      <c r="Y162" s="25"/>
      <c r="Z162" s="25"/>
      <c r="AA162" s="25"/>
      <c r="AB162" s="25"/>
      <c r="AC162" s="25"/>
      <c r="AD162" s="25"/>
      <c r="AE162" s="25"/>
      <c r="AF162" s="25"/>
    </row>
    <row r="163" spans="1:32" ht="15">
      <c r="A163" s="43" t="s">
        <v>25</v>
      </c>
      <c r="B163" s="81"/>
      <c r="C163" s="43"/>
      <c r="D163" s="44"/>
      <c r="E163" s="44"/>
      <c r="F163" s="44"/>
      <c r="G163" s="44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6"/>
      <c r="W163" s="46"/>
      <c r="X163" s="46"/>
      <c r="Y163" s="45"/>
      <c r="Z163" s="45"/>
      <c r="AA163" s="45"/>
      <c r="AB163" s="45"/>
      <c r="AC163" s="45"/>
      <c r="AD163" s="45"/>
      <c r="AE163" s="45"/>
      <c r="AF163" s="45"/>
    </row>
    <row r="164" spans="1:32" s="1" customFormat="1" ht="12.75">
      <c r="A164" s="2" t="s">
        <v>47</v>
      </c>
      <c r="B164" s="83" t="s">
        <v>2</v>
      </c>
      <c r="C164" s="2" t="s">
        <v>1</v>
      </c>
      <c r="D164" s="39" t="s">
        <v>61</v>
      </c>
      <c r="E164" s="39" t="s">
        <v>54</v>
      </c>
      <c r="F164" s="39" t="s">
        <v>85</v>
      </c>
      <c r="G164" s="39" t="s">
        <v>86</v>
      </c>
      <c r="H164" s="9" t="s">
        <v>18</v>
      </c>
      <c r="I164" s="2" t="s">
        <v>6</v>
      </c>
      <c r="J164" s="2" t="s">
        <v>7</v>
      </c>
      <c r="K164" s="2" t="s">
        <v>8</v>
      </c>
      <c r="L164" s="2" t="s">
        <v>9</v>
      </c>
      <c r="M164" s="2" t="s">
        <v>10</v>
      </c>
      <c r="N164" s="2" t="s">
        <v>11</v>
      </c>
      <c r="O164" s="2" t="s">
        <v>75</v>
      </c>
      <c r="P164" s="2" t="s">
        <v>12</v>
      </c>
      <c r="Q164" s="2" t="s">
        <v>13</v>
      </c>
      <c r="R164" s="2" t="s">
        <v>14</v>
      </c>
      <c r="S164" s="2" t="s">
        <v>15</v>
      </c>
      <c r="T164" s="2" t="s">
        <v>16</v>
      </c>
      <c r="U164" s="9" t="s">
        <v>48</v>
      </c>
      <c r="V164" s="27" t="s">
        <v>34</v>
      </c>
      <c r="W164" s="27" t="s">
        <v>35</v>
      </c>
      <c r="X164" s="27" t="s">
        <v>36</v>
      </c>
      <c r="Y164" s="10" t="s">
        <v>67</v>
      </c>
      <c r="Z164" s="10" t="s">
        <v>68</v>
      </c>
      <c r="AA164" s="10" t="s">
        <v>69</v>
      </c>
      <c r="AB164" s="10" t="s">
        <v>70</v>
      </c>
      <c r="AC164" s="10" t="s">
        <v>71</v>
      </c>
      <c r="AD164" s="10" t="s">
        <v>72</v>
      </c>
      <c r="AE164" s="10" t="s">
        <v>43</v>
      </c>
      <c r="AF164" s="10" t="s">
        <v>73</v>
      </c>
    </row>
    <row r="165" spans="1:32" ht="12.75">
      <c r="A165" s="1" t="s">
        <v>49</v>
      </c>
      <c r="B165" s="82" t="s">
        <v>25</v>
      </c>
      <c r="C165" s="1">
        <v>7</v>
      </c>
      <c r="D165" s="36">
        <v>25</v>
      </c>
      <c r="E165" s="36">
        <v>0</v>
      </c>
      <c r="F165" s="69" t="s">
        <v>87</v>
      </c>
      <c r="G165" s="69" t="s">
        <v>87</v>
      </c>
      <c r="H165" s="14">
        <v>594</v>
      </c>
      <c r="I165" s="14">
        <v>7870</v>
      </c>
      <c r="J165" s="14">
        <v>3595</v>
      </c>
      <c r="K165" s="14">
        <v>2262</v>
      </c>
      <c r="L165" s="14">
        <v>1741</v>
      </c>
      <c r="M165" s="14">
        <v>867</v>
      </c>
      <c r="N165" s="14">
        <v>294</v>
      </c>
      <c r="O165" s="24">
        <f aca="true" t="shared" si="23" ref="O165:O170">+J165*2+L165+N165</f>
        <v>9225</v>
      </c>
      <c r="P165" s="14">
        <v>3813</v>
      </c>
      <c r="Q165" s="14">
        <v>1963</v>
      </c>
      <c r="R165" s="14">
        <v>532</v>
      </c>
      <c r="S165" s="14">
        <v>465</v>
      </c>
      <c r="T165" s="14">
        <v>1174</v>
      </c>
      <c r="U165" s="13">
        <v>13423</v>
      </c>
      <c r="V165" s="26">
        <v>0.4567979669631512</v>
      </c>
      <c r="W165" s="26">
        <v>0.7696728558797524</v>
      </c>
      <c r="X165" s="26">
        <v>0.3391003460207612</v>
      </c>
      <c r="Y165" s="25">
        <v>15.530303030303031</v>
      </c>
      <c r="Z165" s="25">
        <v>6.41919191919192</v>
      </c>
      <c r="AA165" s="25">
        <v>3.3047138047138045</v>
      </c>
      <c r="AB165" s="25">
        <v>0.8956228956228957</v>
      </c>
      <c r="AC165" s="25">
        <v>0.7828282828282829</v>
      </c>
      <c r="AD165" s="25">
        <v>1.9764309764309764</v>
      </c>
      <c r="AE165" s="25">
        <v>1.67206132879046</v>
      </c>
      <c r="AF165" s="25">
        <v>22.597643097643097</v>
      </c>
    </row>
    <row r="166" spans="1:32" ht="12.75">
      <c r="A166" s="1" t="s">
        <v>56</v>
      </c>
      <c r="B166" s="82" t="s">
        <v>25</v>
      </c>
      <c r="C166" s="1">
        <v>15</v>
      </c>
      <c r="D166" s="36">
        <v>30</v>
      </c>
      <c r="E166" s="36">
        <v>0</v>
      </c>
      <c r="F166" s="69" t="s">
        <v>87</v>
      </c>
      <c r="G166" s="69" t="s">
        <v>87</v>
      </c>
      <c r="H166" s="14">
        <v>623</v>
      </c>
      <c r="I166" s="14">
        <v>6602</v>
      </c>
      <c r="J166" s="14">
        <v>2945</v>
      </c>
      <c r="K166" s="14">
        <v>2136</v>
      </c>
      <c r="L166" s="14">
        <v>1580</v>
      </c>
      <c r="M166" s="14">
        <v>853</v>
      </c>
      <c r="N166" s="14">
        <v>289</v>
      </c>
      <c r="O166" s="30">
        <f t="shared" si="23"/>
        <v>7759</v>
      </c>
      <c r="P166" s="14">
        <v>3253</v>
      </c>
      <c r="Q166" s="14">
        <v>1512</v>
      </c>
      <c r="R166" s="14">
        <v>610</v>
      </c>
      <c r="S166" s="14">
        <v>588</v>
      </c>
      <c r="T166" s="14">
        <v>1066</v>
      </c>
      <c r="U166" s="13">
        <v>11747.5</v>
      </c>
      <c r="V166" s="26">
        <v>0.4460769463798849</v>
      </c>
      <c r="W166" s="65">
        <v>0.7397003745318352</v>
      </c>
      <c r="X166" s="65">
        <v>0.3388042203985932</v>
      </c>
      <c r="Y166" s="64">
        <v>12.454253611556982</v>
      </c>
      <c r="Z166" s="25">
        <v>5.221508828250402</v>
      </c>
      <c r="AA166" s="25">
        <v>2.4269662921348316</v>
      </c>
      <c r="AB166" s="64">
        <v>0.9791332263242376</v>
      </c>
      <c r="AC166" s="25">
        <v>0.9438202247191011</v>
      </c>
      <c r="AD166" s="35">
        <v>1.71107544141252</v>
      </c>
      <c r="AE166" s="64">
        <v>1.4183864915572233</v>
      </c>
      <c r="AF166" s="25">
        <v>18.85634028892456</v>
      </c>
    </row>
    <row r="167" spans="1:32" ht="12.75">
      <c r="A167" s="1" t="s">
        <v>89</v>
      </c>
      <c r="B167" s="82" t="s">
        <v>25</v>
      </c>
      <c r="C167" s="1">
        <v>15</v>
      </c>
      <c r="D167" s="36">
        <v>47.6</v>
      </c>
      <c r="E167" s="36">
        <v>0</v>
      </c>
      <c r="F167" s="69">
        <v>0</v>
      </c>
      <c r="G167" s="69">
        <v>4</v>
      </c>
      <c r="H167" s="14">
        <v>645</v>
      </c>
      <c r="I167" s="14">
        <v>6692</v>
      </c>
      <c r="J167" s="14">
        <v>2895</v>
      </c>
      <c r="K167" s="14">
        <v>1691</v>
      </c>
      <c r="L167" s="14">
        <v>1264</v>
      </c>
      <c r="M167" s="14">
        <v>1473</v>
      </c>
      <c r="N167" s="14">
        <v>524</v>
      </c>
      <c r="O167" s="30">
        <f t="shared" si="23"/>
        <v>7578</v>
      </c>
      <c r="P167" s="14">
        <v>3028</v>
      </c>
      <c r="Q167" s="14">
        <v>1706</v>
      </c>
      <c r="R167" s="14">
        <v>622</v>
      </c>
      <c r="S167" s="14">
        <v>449</v>
      </c>
      <c r="T167" s="14">
        <v>1056</v>
      </c>
      <c r="U167" s="13">
        <v>11286</v>
      </c>
      <c r="V167" s="26">
        <v>0.43260609683203827</v>
      </c>
      <c r="W167" s="65">
        <v>0.7474866942637493</v>
      </c>
      <c r="X167" s="65">
        <v>0.3557365919891378</v>
      </c>
      <c r="Y167" s="64">
        <v>11.748837209302325</v>
      </c>
      <c r="Z167" s="25">
        <v>4.694573643410853</v>
      </c>
      <c r="AA167" s="25">
        <v>2.6449612403100775</v>
      </c>
      <c r="AB167" s="64">
        <v>0.9643410852713178</v>
      </c>
      <c r="AC167" s="25">
        <v>0.6961240310077519</v>
      </c>
      <c r="AD167" s="35">
        <v>1.6372093023255814</v>
      </c>
      <c r="AE167" s="64">
        <v>1.615530303030303</v>
      </c>
      <c r="AF167" s="25">
        <v>17.49767441860465</v>
      </c>
    </row>
    <row r="168" spans="1:32" ht="12.75">
      <c r="A168" s="1" t="s">
        <v>95</v>
      </c>
      <c r="B168" s="82" t="s">
        <v>25</v>
      </c>
      <c r="C168" s="1">
        <v>13</v>
      </c>
      <c r="D168" s="36">
        <v>49</v>
      </c>
      <c r="E168" s="36">
        <v>0</v>
      </c>
      <c r="F168" s="69">
        <v>2</v>
      </c>
      <c r="G168" s="69">
        <v>4</v>
      </c>
      <c r="H168" s="14">
        <v>627</v>
      </c>
      <c r="I168" s="14">
        <v>6570</v>
      </c>
      <c r="J168" s="14">
        <v>2938</v>
      </c>
      <c r="K168" s="14">
        <v>1898</v>
      </c>
      <c r="L168" s="14">
        <v>1416</v>
      </c>
      <c r="M168" s="14">
        <v>1249</v>
      </c>
      <c r="N168" s="14">
        <v>438</v>
      </c>
      <c r="O168" s="74">
        <f t="shared" si="23"/>
        <v>7730</v>
      </c>
      <c r="P168" s="14">
        <v>3366</v>
      </c>
      <c r="Q168" s="14">
        <v>1749</v>
      </c>
      <c r="R168" s="14">
        <v>741</v>
      </c>
      <c r="S168" s="14">
        <v>499</v>
      </c>
      <c r="T168" s="14">
        <v>1150</v>
      </c>
      <c r="U168" s="13">
        <v>12118</v>
      </c>
      <c r="V168" s="65">
        <v>0.4471841704718417</v>
      </c>
      <c r="W168" s="65">
        <v>0.7460484720758693</v>
      </c>
      <c r="X168" s="65">
        <v>0.3506805444355484</v>
      </c>
      <c r="Y168" s="64">
        <v>12.328548644338118</v>
      </c>
      <c r="Z168" s="64">
        <v>5.368421052631579</v>
      </c>
      <c r="AA168" s="64">
        <v>2.789473684210526</v>
      </c>
      <c r="AB168" s="64">
        <v>1.1818181818181819</v>
      </c>
      <c r="AC168" s="64">
        <v>0.79585326953748</v>
      </c>
      <c r="AD168" s="64">
        <v>1.8341307814992025</v>
      </c>
      <c r="AE168" s="64">
        <v>1.5208695652173914</v>
      </c>
      <c r="AF168" s="64">
        <v>19.326953748006378</v>
      </c>
    </row>
    <row r="169" spans="1:32" ht="12.75">
      <c r="A169" s="1" t="s">
        <v>99</v>
      </c>
      <c r="B169" s="82" t="s">
        <v>25</v>
      </c>
      <c r="C169" s="1">
        <v>2</v>
      </c>
      <c r="D169" s="36">
        <v>99.35</v>
      </c>
      <c r="E169" s="36">
        <v>277</v>
      </c>
      <c r="F169" s="69">
        <v>5</v>
      </c>
      <c r="G169" s="69">
        <v>4</v>
      </c>
      <c r="H169" s="14">
        <v>648</v>
      </c>
      <c r="I169" s="14">
        <v>7738</v>
      </c>
      <c r="J169" s="14">
        <v>3573</v>
      </c>
      <c r="K169" s="14">
        <v>3176</v>
      </c>
      <c r="L169" s="14">
        <v>2347</v>
      </c>
      <c r="M169" s="14">
        <v>1074</v>
      </c>
      <c r="N169" s="14">
        <v>355</v>
      </c>
      <c r="O169" s="74">
        <f t="shared" si="23"/>
        <v>9848</v>
      </c>
      <c r="P169" s="14">
        <v>4573</v>
      </c>
      <c r="Q169" s="14">
        <v>2470</v>
      </c>
      <c r="R169" s="14">
        <v>768</v>
      </c>
      <c r="S169" s="14">
        <v>721</v>
      </c>
      <c r="T169" s="14">
        <v>1456</v>
      </c>
      <c r="U169" s="13">
        <v>15916</v>
      </c>
      <c r="V169" s="65">
        <v>0.46174722150426467</v>
      </c>
      <c r="W169" s="65">
        <v>0.7389798488664987</v>
      </c>
      <c r="X169" s="65">
        <v>0.33054003724394787</v>
      </c>
      <c r="Y169" s="64">
        <v>15.197530864197532</v>
      </c>
      <c r="Z169" s="64">
        <v>7.057098765432099</v>
      </c>
      <c r="AA169" s="64">
        <v>3.8117283950617282</v>
      </c>
      <c r="AB169" s="64">
        <v>1.1851851851851851</v>
      </c>
      <c r="AC169" s="64">
        <v>1.1126543209876543</v>
      </c>
      <c r="AD169" s="64">
        <v>2.246913580246914</v>
      </c>
      <c r="AE169" s="64">
        <v>1.6964285714285714</v>
      </c>
      <c r="AF169" s="64">
        <v>24.561728395061728</v>
      </c>
    </row>
    <row r="170" spans="1:32" ht="12.75">
      <c r="A170" s="1" t="s">
        <v>104</v>
      </c>
      <c r="B170" s="82" t="s">
        <v>25</v>
      </c>
      <c r="C170" s="1">
        <v>1</v>
      </c>
      <c r="D170" s="36">
        <v>108.6</v>
      </c>
      <c r="E170" s="36">
        <v>502</v>
      </c>
      <c r="F170" s="69">
        <v>7</v>
      </c>
      <c r="G170" s="69">
        <v>4</v>
      </c>
      <c r="H170" s="14">
        <v>651</v>
      </c>
      <c r="I170" s="14">
        <v>9110</v>
      </c>
      <c r="J170" s="14">
        <v>4206</v>
      </c>
      <c r="K170" s="14">
        <v>3428</v>
      </c>
      <c r="L170" s="14">
        <v>2550</v>
      </c>
      <c r="M170" s="14">
        <v>1835</v>
      </c>
      <c r="N170" s="14">
        <v>662</v>
      </c>
      <c r="O170" s="74">
        <f t="shared" si="23"/>
        <v>11624</v>
      </c>
      <c r="P170" s="14">
        <v>4703</v>
      </c>
      <c r="Q170" s="14">
        <v>2597</v>
      </c>
      <c r="R170" s="14">
        <v>794</v>
      </c>
      <c r="S170" s="14">
        <v>587</v>
      </c>
      <c r="T170" s="14">
        <v>1553</v>
      </c>
      <c r="U170" s="13">
        <v>17242</v>
      </c>
      <c r="V170" s="65">
        <v>0.46169045005488474</v>
      </c>
      <c r="W170" s="65">
        <v>0.7438739789964994</v>
      </c>
      <c r="X170" s="65">
        <v>0.36076294277929155</v>
      </c>
      <c r="Y170" s="64">
        <v>17.855606758832565</v>
      </c>
      <c r="Z170" s="64">
        <v>7.224270353302612</v>
      </c>
      <c r="AA170" s="64">
        <v>3.989247311827957</v>
      </c>
      <c r="AB170" s="64">
        <v>1.2196620583717357</v>
      </c>
      <c r="AC170" s="64">
        <v>0.901689708141321</v>
      </c>
      <c r="AD170" s="64">
        <v>2.3855606758832564</v>
      </c>
      <c r="AE170" s="64">
        <v>1.6722472633612364</v>
      </c>
      <c r="AF170" s="64">
        <v>26.48540706605223</v>
      </c>
    </row>
    <row r="171" spans="3:32" ht="6" customHeight="1">
      <c r="C171" s="28"/>
      <c r="D171" s="40"/>
      <c r="E171" s="40"/>
      <c r="F171" s="40"/>
      <c r="G171" s="40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9"/>
      <c r="W171" s="29"/>
      <c r="X171" s="29"/>
      <c r="Y171" s="28"/>
      <c r="Z171" s="28"/>
      <c r="AA171" s="28"/>
      <c r="AB171" s="28"/>
      <c r="AC171" s="28"/>
      <c r="AD171" s="28"/>
      <c r="AE171" s="28"/>
      <c r="AF171" s="28"/>
    </row>
    <row r="172" ht="6" customHeight="1"/>
    <row r="173" spans="1:32" ht="12.75">
      <c r="A173" s="2" t="s">
        <v>50</v>
      </c>
      <c r="C173" s="31">
        <f>+AVERAGE(C165:C172)</f>
        <v>8.833333333333334</v>
      </c>
      <c r="D173" s="41">
        <f aca="true" t="shared" si="24" ref="D173:U173">SUM(D165:D172)</f>
        <v>359.54999999999995</v>
      </c>
      <c r="E173" s="41">
        <f t="shared" si="24"/>
        <v>779</v>
      </c>
      <c r="F173" s="70">
        <f>SUM(F165:F172)</f>
        <v>14</v>
      </c>
      <c r="G173" s="70">
        <f>SUM(G165:G172)</f>
        <v>16</v>
      </c>
      <c r="H173" s="14">
        <f t="shared" si="24"/>
        <v>3788</v>
      </c>
      <c r="I173" s="14">
        <f t="shared" si="24"/>
        <v>44582</v>
      </c>
      <c r="J173" s="14">
        <f t="shared" si="24"/>
        <v>20152</v>
      </c>
      <c r="K173" s="14">
        <f t="shared" si="24"/>
        <v>14591</v>
      </c>
      <c r="L173" s="14">
        <f t="shared" si="24"/>
        <v>10898</v>
      </c>
      <c r="M173" s="14">
        <f t="shared" si="24"/>
        <v>7351</v>
      </c>
      <c r="N173" s="14">
        <f t="shared" si="24"/>
        <v>2562</v>
      </c>
      <c r="O173" s="30">
        <f t="shared" si="24"/>
        <v>53764</v>
      </c>
      <c r="P173" s="14">
        <f t="shared" si="24"/>
        <v>22736</v>
      </c>
      <c r="Q173" s="14">
        <f t="shared" si="24"/>
        <v>11997</v>
      </c>
      <c r="R173" s="14">
        <f t="shared" si="24"/>
        <v>4067</v>
      </c>
      <c r="S173" s="14">
        <f t="shared" si="24"/>
        <v>3309</v>
      </c>
      <c r="T173" s="14">
        <f t="shared" si="24"/>
        <v>7455</v>
      </c>
      <c r="U173" s="13">
        <f t="shared" si="24"/>
        <v>81732.5</v>
      </c>
      <c r="V173" s="26">
        <f>+J173/I173</f>
        <v>0.4520209950204118</v>
      </c>
      <c r="W173" s="26">
        <f>+L173/K173</f>
        <v>0.7468987732163662</v>
      </c>
      <c r="X173" s="26">
        <f>+N173/M173</f>
        <v>0.34852401033872943</v>
      </c>
      <c r="Y173" s="25">
        <f>+(J173*2+L173+N173)/H173</f>
        <v>14.19324181626188</v>
      </c>
      <c r="Z173" s="25">
        <f>+P173/H173</f>
        <v>6.002111932418162</v>
      </c>
      <c r="AA173" s="25">
        <f>+Q173/H173</f>
        <v>3.167106652587117</v>
      </c>
      <c r="AB173" s="25">
        <f>+R173/H173</f>
        <v>1.0736536430834214</v>
      </c>
      <c r="AC173" s="25">
        <f>+S173/H173</f>
        <v>0.8735480464625132</v>
      </c>
      <c r="AD173" s="25">
        <f>+T173/H173</f>
        <v>1.9680570221752904</v>
      </c>
      <c r="AE173" s="25">
        <f>+Q173/T173</f>
        <v>1.6092555331991951</v>
      </c>
      <c r="AF173" s="25">
        <f>+U173/H173</f>
        <v>21.57668954593453</v>
      </c>
    </row>
    <row r="175" spans="1:32" ht="15">
      <c r="A175" s="43" t="s">
        <v>19</v>
      </c>
      <c r="B175" s="81"/>
      <c r="C175" s="43"/>
      <c r="D175" s="44"/>
      <c r="E175" s="44"/>
      <c r="F175" s="44"/>
      <c r="G175" s="44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6"/>
      <c r="W175" s="46"/>
      <c r="X175" s="46"/>
      <c r="Y175" s="45"/>
      <c r="Z175" s="45"/>
      <c r="AA175" s="45"/>
      <c r="AB175" s="45"/>
      <c r="AC175" s="45"/>
      <c r="AD175" s="45"/>
      <c r="AE175" s="45"/>
      <c r="AF175" s="45"/>
    </row>
    <row r="176" spans="1:32" s="1" customFormat="1" ht="12.75">
      <c r="A176" s="2" t="s">
        <v>47</v>
      </c>
      <c r="B176" s="83" t="s">
        <v>2</v>
      </c>
      <c r="C176" s="2" t="s">
        <v>1</v>
      </c>
      <c r="D176" s="39" t="s">
        <v>61</v>
      </c>
      <c r="E176" s="39" t="s">
        <v>54</v>
      </c>
      <c r="F176" s="39" t="s">
        <v>85</v>
      </c>
      <c r="G176" s="39" t="s">
        <v>86</v>
      </c>
      <c r="H176" s="9" t="s">
        <v>18</v>
      </c>
      <c r="I176" s="2" t="s">
        <v>6</v>
      </c>
      <c r="J176" s="2" t="s">
        <v>7</v>
      </c>
      <c r="K176" s="2" t="s">
        <v>8</v>
      </c>
      <c r="L176" s="2" t="s">
        <v>9</v>
      </c>
      <c r="M176" s="2" t="s">
        <v>10</v>
      </c>
      <c r="N176" s="2" t="s">
        <v>11</v>
      </c>
      <c r="O176" s="2" t="s">
        <v>75</v>
      </c>
      <c r="P176" s="2" t="s">
        <v>12</v>
      </c>
      <c r="Q176" s="2" t="s">
        <v>13</v>
      </c>
      <c r="R176" s="2" t="s">
        <v>14</v>
      </c>
      <c r="S176" s="2" t="s">
        <v>15</v>
      </c>
      <c r="T176" s="2" t="s">
        <v>16</v>
      </c>
      <c r="U176" s="9" t="s">
        <v>48</v>
      </c>
      <c r="V176" s="27" t="s">
        <v>34</v>
      </c>
      <c r="W176" s="27" t="s">
        <v>35</v>
      </c>
      <c r="X176" s="27" t="s">
        <v>36</v>
      </c>
      <c r="Y176" s="10" t="s">
        <v>67</v>
      </c>
      <c r="Z176" s="10" t="s">
        <v>68</v>
      </c>
      <c r="AA176" s="10" t="s">
        <v>69</v>
      </c>
      <c r="AB176" s="10" t="s">
        <v>70</v>
      </c>
      <c r="AC176" s="10" t="s">
        <v>71</v>
      </c>
      <c r="AD176" s="10" t="s">
        <v>72</v>
      </c>
      <c r="AE176" s="10" t="s">
        <v>43</v>
      </c>
      <c r="AF176" s="10" t="s">
        <v>73</v>
      </c>
    </row>
    <row r="177" spans="1:32" ht="12.75">
      <c r="A177" s="1" t="s">
        <v>49</v>
      </c>
      <c r="B177" s="82" t="s">
        <v>19</v>
      </c>
      <c r="C177" s="1">
        <v>1</v>
      </c>
      <c r="D177" s="36">
        <v>25</v>
      </c>
      <c r="E177" s="36">
        <v>200</v>
      </c>
      <c r="F177" s="69" t="s">
        <v>87</v>
      </c>
      <c r="G177" s="69" t="s">
        <v>87</v>
      </c>
      <c r="H177" s="32">
        <v>657</v>
      </c>
      <c r="I177" s="32">
        <v>10829</v>
      </c>
      <c r="J177" s="32">
        <v>4736</v>
      </c>
      <c r="K177" s="14">
        <v>3116</v>
      </c>
      <c r="L177" s="14">
        <v>2284</v>
      </c>
      <c r="M177" s="32">
        <v>1846</v>
      </c>
      <c r="N177" s="32">
        <v>660</v>
      </c>
      <c r="O177" s="24">
        <f aca="true" t="shared" si="25" ref="O177:O182">+J177*2+L177+N177</f>
        <v>12416</v>
      </c>
      <c r="P177" s="14">
        <v>4478</v>
      </c>
      <c r="Q177" s="32">
        <v>2423</v>
      </c>
      <c r="R177" s="14">
        <v>757</v>
      </c>
      <c r="S177" s="14">
        <v>440</v>
      </c>
      <c r="T177" s="14">
        <v>1716</v>
      </c>
      <c r="U177" s="33">
        <v>16532.5</v>
      </c>
      <c r="V177" s="26">
        <v>0.4373441684366054</v>
      </c>
      <c r="W177" s="26">
        <v>0.7329910141206675</v>
      </c>
      <c r="X177" s="26">
        <v>0.35752979414951247</v>
      </c>
      <c r="Y177" s="35">
        <v>18.898021308980212</v>
      </c>
      <c r="Z177" s="25">
        <v>6.815829528158296</v>
      </c>
      <c r="AA177" s="35">
        <v>3.6879756468797567</v>
      </c>
      <c r="AB177" s="25">
        <v>1.15220700152207</v>
      </c>
      <c r="AC177" s="25">
        <v>0.669710806697108</v>
      </c>
      <c r="AD177" s="25">
        <v>2.6118721461187215</v>
      </c>
      <c r="AE177" s="25">
        <v>1.412004662004662</v>
      </c>
      <c r="AF177" s="35">
        <v>25.163622526636225</v>
      </c>
    </row>
    <row r="178" spans="1:32" ht="12.75">
      <c r="A178" s="1" t="s">
        <v>56</v>
      </c>
      <c r="B178" s="82" t="s">
        <v>19</v>
      </c>
      <c r="C178" s="1">
        <v>1</v>
      </c>
      <c r="D178" s="36">
        <v>30</v>
      </c>
      <c r="E178" s="36">
        <v>214</v>
      </c>
      <c r="F178" s="69" t="s">
        <v>87</v>
      </c>
      <c r="G178" s="69" t="s">
        <v>87</v>
      </c>
      <c r="H178" s="14">
        <v>650</v>
      </c>
      <c r="I178" s="14">
        <v>8578</v>
      </c>
      <c r="J178" s="32">
        <v>3789</v>
      </c>
      <c r="K178" s="32">
        <v>2613</v>
      </c>
      <c r="L178" s="14">
        <v>2000</v>
      </c>
      <c r="M178" s="14">
        <v>1699</v>
      </c>
      <c r="N178" s="14">
        <v>574</v>
      </c>
      <c r="O178" s="30">
        <f t="shared" si="25"/>
        <v>10152</v>
      </c>
      <c r="P178" s="32">
        <v>4600</v>
      </c>
      <c r="Q178" s="14">
        <v>2158</v>
      </c>
      <c r="R178" s="14">
        <v>764</v>
      </c>
      <c r="S178" s="14">
        <v>555</v>
      </c>
      <c r="T178" s="14">
        <v>1464</v>
      </c>
      <c r="U178" s="33">
        <v>15383</v>
      </c>
      <c r="V178" s="26">
        <v>0.44171135462811845</v>
      </c>
      <c r="W178" s="65">
        <v>0.7654037504783774</v>
      </c>
      <c r="X178" s="65">
        <v>0.33784579164214246</v>
      </c>
      <c r="Y178" s="64">
        <v>15.618461538461538</v>
      </c>
      <c r="Z178" s="35">
        <v>7.076923076923077</v>
      </c>
      <c r="AA178" s="25">
        <v>3.32</v>
      </c>
      <c r="AB178" s="64">
        <v>1.1753846153846155</v>
      </c>
      <c r="AC178" s="25">
        <v>0.8538461538461538</v>
      </c>
      <c r="AD178" s="25">
        <v>2.252307692307692</v>
      </c>
      <c r="AE178" s="64">
        <v>1.4740437158469946</v>
      </c>
      <c r="AF178" s="35">
        <v>23.666153846153847</v>
      </c>
    </row>
    <row r="179" spans="1:32" ht="12.75">
      <c r="A179" s="1" t="s">
        <v>89</v>
      </c>
      <c r="B179" s="82" t="s">
        <v>19</v>
      </c>
      <c r="C179" s="1">
        <v>5</v>
      </c>
      <c r="D179" s="36">
        <v>71.25</v>
      </c>
      <c r="E179" s="36">
        <v>98</v>
      </c>
      <c r="F179" s="69">
        <v>5</v>
      </c>
      <c r="G179" s="69">
        <v>4</v>
      </c>
      <c r="H179" s="32">
        <v>656</v>
      </c>
      <c r="I179" s="14">
        <v>7958</v>
      </c>
      <c r="J179" s="14">
        <v>3626</v>
      </c>
      <c r="K179" s="14">
        <v>2476</v>
      </c>
      <c r="L179" s="14">
        <v>1816</v>
      </c>
      <c r="M179" s="14">
        <v>1603</v>
      </c>
      <c r="N179" s="14">
        <v>555</v>
      </c>
      <c r="O179" s="74">
        <f t="shared" si="25"/>
        <v>9623</v>
      </c>
      <c r="P179" s="14">
        <v>3903</v>
      </c>
      <c r="Q179" s="14">
        <v>2020</v>
      </c>
      <c r="R179" s="14">
        <v>715</v>
      </c>
      <c r="S179" s="14">
        <v>609</v>
      </c>
      <c r="T179" s="14">
        <v>1351</v>
      </c>
      <c r="U179" s="13">
        <v>14347</v>
      </c>
      <c r="V179" s="65">
        <v>0.4556421211359638</v>
      </c>
      <c r="W179" s="65">
        <v>0.7334410339256866</v>
      </c>
      <c r="X179" s="65">
        <v>0.34622582657517154</v>
      </c>
      <c r="Y179" s="64">
        <v>14.669207317073171</v>
      </c>
      <c r="Z179" s="64">
        <v>5.949695121951219</v>
      </c>
      <c r="AA179" s="64">
        <v>3.0792682926829267</v>
      </c>
      <c r="AB179" s="64">
        <v>1.0899390243902438</v>
      </c>
      <c r="AC179" s="64">
        <v>0.9283536585365854</v>
      </c>
      <c r="AD179" s="64">
        <v>2.0594512195121952</v>
      </c>
      <c r="AE179" s="64">
        <v>1.4951887490747595</v>
      </c>
      <c r="AF179" s="64">
        <v>21.870426829268293</v>
      </c>
    </row>
    <row r="180" spans="1:32" ht="12.75">
      <c r="A180" s="1" t="s">
        <v>95</v>
      </c>
      <c r="B180" s="82" t="s">
        <v>19</v>
      </c>
      <c r="C180" s="1">
        <v>2</v>
      </c>
      <c r="D180" s="36">
        <v>87.25</v>
      </c>
      <c r="E180" s="36">
        <v>431</v>
      </c>
      <c r="F180" s="69">
        <v>5</v>
      </c>
      <c r="G180" s="69">
        <v>3</v>
      </c>
      <c r="H180" s="14">
        <v>651</v>
      </c>
      <c r="I180" s="14">
        <v>8342</v>
      </c>
      <c r="J180" s="14">
        <v>3702</v>
      </c>
      <c r="K180" s="14">
        <v>2894</v>
      </c>
      <c r="L180" s="14">
        <v>2057</v>
      </c>
      <c r="M180" s="14">
        <v>1568</v>
      </c>
      <c r="N180" s="14">
        <v>506</v>
      </c>
      <c r="O180" s="74">
        <f t="shared" si="25"/>
        <v>9967</v>
      </c>
      <c r="P180" s="14">
        <v>4309</v>
      </c>
      <c r="Q180" s="14">
        <v>1944</v>
      </c>
      <c r="R180" s="14">
        <v>682</v>
      </c>
      <c r="S180" s="14">
        <v>646</v>
      </c>
      <c r="T180" s="14">
        <v>1418</v>
      </c>
      <c r="U180" s="13">
        <v>14719.5</v>
      </c>
      <c r="V180" s="65">
        <v>0.4437784703907936</v>
      </c>
      <c r="W180" s="65">
        <v>0.7107809260539046</v>
      </c>
      <c r="X180" s="65">
        <v>0.3227040816326531</v>
      </c>
      <c r="Y180" s="64">
        <v>15.310291858678955</v>
      </c>
      <c r="Z180" s="64">
        <v>6.619047619047619</v>
      </c>
      <c r="AA180" s="64">
        <v>2.986175115207373</v>
      </c>
      <c r="AB180" s="64">
        <v>1.0476190476190477</v>
      </c>
      <c r="AC180" s="64">
        <v>0.9923195084485407</v>
      </c>
      <c r="AD180" s="64">
        <v>2.1781874039938556</v>
      </c>
      <c r="AE180" s="64">
        <v>1.370944992947814</v>
      </c>
      <c r="AF180" s="64">
        <v>22.610599078341014</v>
      </c>
    </row>
    <row r="181" spans="1:32" ht="12.75">
      <c r="A181" s="1" t="s">
        <v>99</v>
      </c>
      <c r="B181" s="82" t="s">
        <v>19</v>
      </c>
      <c r="C181" s="1">
        <v>4</v>
      </c>
      <c r="D181" s="36">
        <v>93.85</v>
      </c>
      <c r="E181" s="36">
        <v>280</v>
      </c>
      <c r="F181" s="69">
        <v>8</v>
      </c>
      <c r="G181" s="69">
        <v>2</v>
      </c>
      <c r="H181" s="14">
        <v>651</v>
      </c>
      <c r="I181" s="14">
        <v>8233</v>
      </c>
      <c r="J181" s="14">
        <v>3750</v>
      </c>
      <c r="K181" s="14">
        <v>2803</v>
      </c>
      <c r="L181" s="14">
        <v>1973</v>
      </c>
      <c r="M181" s="14">
        <v>1614</v>
      </c>
      <c r="N181" s="14">
        <v>529</v>
      </c>
      <c r="O181" s="74">
        <f t="shared" si="25"/>
        <v>10002</v>
      </c>
      <c r="P181" s="14">
        <v>3968</v>
      </c>
      <c r="Q181" s="14">
        <v>2375</v>
      </c>
      <c r="R181" s="14">
        <v>732</v>
      </c>
      <c r="S181" s="14">
        <v>656</v>
      </c>
      <c r="T181" s="14">
        <v>1355</v>
      </c>
      <c r="U181" s="13">
        <v>15109.5</v>
      </c>
      <c r="V181" s="65">
        <v>0.4554840276934289</v>
      </c>
      <c r="W181" s="65">
        <v>0.703888690688548</v>
      </c>
      <c r="X181" s="65">
        <v>0.3277571251548947</v>
      </c>
      <c r="Y181" s="64">
        <v>15.36405529953917</v>
      </c>
      <c r="Z181" s="64">
        <v>6.095238095238095</v>
      </c>
      <c r="AA181" s="64">
        <v>3.6482334869431643</v>
      </c>
      <c r="AB181" s="64">
        <v>1.1244239631336406</v>
      </c>
      <c r="AC181" s="64">
        <v>1.0076804915514592</v>
      </c>
      <c r="AD181" s="64">
        <v>2.0814132104454686</v>
      </c>
      <c r="AE181" s="64">
        <v>1.7527675276752768</v>
      </c>
      <c r="AF181" s="64">
        <v>23.20967741935484</v>
      </c>
    </row>
    <row r="182" spans="1:32" ht="12.75">
      <c r="A182" s="1" t="s">
        <v>104</v>
      </c>
      <c r="B182" s="82" t="s">
        <v>19</v>
      </c>
      <c r="C182" s="1">
        <v>5</v>
      </c>
      <c r="D182" s="36">
        <v>84.6</v>
      </c>
      <c r="E182" s="36">
        <v>81</v>
      </c>
      <c r="F182" s="69">
        <v>2</v>
      </c>
      <c r="G182" s="69">
        <v>4</v>
      </c>
      <c r="H182" s="14">
        <v>651</v>
      </c>
      <c r="I182" s="14">
        <v>7671</v>
      </c>
      <c r="J182" s="14">
        <v>3667</v>
      </c>
      <c r="K182" s="14">
        <v>2690</v>
      </c>
      <c r="L182" s="14">
        <v>1867</v>
      </c>
      <c r="M182" s="14">
        <v>794</v>
      </c>
      <c r="N182" s="14">
        <v>263</v>
      </c>
      <c r="O182" s="74">
        <f t="shared" si="25"/>
        <v>9464</v>
      </c>
      <c r="P182" s="14">
        <v>3982</v>
      </c>
      <c r="Q182" s="14">
        <v>2011</v>
      </c>
      <c r="R182" s="14">
        <v>635</v>
      </c>
      <c r="S182" s="14">
        <v>751</v>
      </c>
      <c r="T182" s="14">
        <v>1384</v>
      </c>
      <c r="U182" s="13">
        <v>14431.5</v>
      </c>
      <c r="V182" s="65">
        <v>0.47803415460826487</v>
      </c>
      <c r="W182" s="65">
        <v>0.6940520446096654</v>
      </c>
      <c r="X182" s="65">
        <v>0.33123425692695213</v>
      </c>
      <c r="Y182" s="64">
        <v>14.53763440860215</v>
      </c>
      <c r="Z182" s="64">
        <v>6.116743471582181</v>
      </c>
      <c r="AA182" s="64">
        <v>3.089093701996928</v>
      </c>
      <c r="AB182" s="64">
        <v>0.9754224270353302</v>
      </c>
      <c r="AC182" s="64">
        <v>1.1536098310291858</v>
      </c>
      <c r="AD182" s="64">
        <v>2.1259600614439322</v>
      </c>
      <c r="AE182" s="64">
        <v>1.4530346820809248</v>
      </c>
      <c r="AF182" s="64">
        <v>22.168202764976957</v>
      </c>
    </row>
    <row r="183" spans="3:32" ht="6" customHeight="1">
      <c r="C183" s="28"/>
      <c r="D183" s="40"/>
      <c r="E183" s="40"/>
      <c r="F183" s="40"/>
      <c r="G183" s="40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9"/>
      <c r="W183" s="29"/>
      <c r="X183" s="29"/>
      <c r="Y183" s="28"/>
      <c r="Z183" s="28"/>
      <c r="AA183" s="28"/>
      <c r="AB183" s="28"/>
      <c r="AC183" s="28"/>
      <c r="AD183" s="28"/>
      <c r="AE183" s="28"/>
      <c r="AF183" s="28"/>
    </row>
    <row r="184" ht="6" customHeight="1"/>
    <row r="185" spans="1:32" ht="12.75">
      <c r="A185" s="2" t="s">
        <v>50</v>
      </c>
      <c r="C185" s="31">
        <f>+AVERAGE(C177:C184)</f>
        <v>3</v>
      </c>
      <c r="D185" s="41">
        <f>SUM(D177:D184)</f>
        <v>391.95000000000005</v>
      </c>
      <c r="E185" s="41">
        <f>SUM(E177:E184)</f>
        <v>1304</v>
      </c>
      <c r="F185" s="70">
        <f>SUM(F177:F184)</f>
        <v>20</v>
      </c>
      <c r="G185" s="70">
        <f>SUM(G177:G184)</f>
        <v>13</v>
      </c>
      <c r="H185" s="14">
        <f aca="true" t="shared" si="26" ref="H185:U185">SUM(H177:H184)</f>
        <v>3916</v>
      </c>
      <c r="I185" s="14">
        <f t="shared" si="26"/>
        <v>51611</v>
      </c>
      <c r="J185" s="14">
        <f t="shared" si="26"/>
        <v>23270</v>
      </c>
      <c r="K185" s="14">
        <f t="shared" si="26"/>
        <v>16592</v>
      </c>
      <c r="L185" s="14">
        <f t="shared" si="26"/>
        <v>11997</v>
      </c>
      <c r="M185" s="14">
        <f t="shared" si="26"/>
        <v>9124</v>
      </c>
      <c r="N185" s="14">
        <f t="shared" si="26"/>
        <v>3087</v>
      </c>
      <c r="O185" s="30">
        <f t="shared" si="26"/>
        <v>61624</v>
      </c>
      <c r="P185" s="14">
        <f t="shared" si="26"/>
        <v>25240</v>
      </c>
      <c r="Q185" s="14">
        <f t="shared" si="26"/>
        <v>12931</v>
      </c>
      <c r="R185" s="14">
        <f t="shared" si="26"/>
        <v>4285</v>
      </c>
      <c r="S185" s="14">
        <f t="shared" si="26"/>
        <v>3657</v>
      </c>
      <c r="T185" s="14">
        <f t="shared" si="26"/>
        <v>8688</v>
      </c>
      <c r="U185" s="13">
        <f t="shared" si="26"/>
        <v>90523</v>
      </c>
      <c r="V185" s="26">
        <f>+J185/I185</f>
        <v>0.4508728759373002</v>
      </c>
      <c r="W185" s="26">
        <f>+L185/K185</f>
        <v>0.723059305689489</v>
      </c>
      <c r="X185" s="26">
        <f>+N185/M185</f>
        <v>0.3383384480491013</v>
      </c>
      <c r="Y185" s="25">
        <f>+(J185*2+L185+N185)/H185</f>
        <v>15.736465781409601</v>
      </c>
      <c r="Z185" s="25">
        <f>+P185/H185</f>
        <v>6.44535240040858</v>
      </c>
      <c r="AA185" s="25">
        <f>+Q185/H185</f>
        <v>3.302093973442288</v>
      </c>
      <c r="AB185" s="25">
        <f>+R185/H185</f>
        <v>1.0942288049029623</v>
      </c>
      <c r="AC185" s="25">
        <f>+S185/H185</f>
        <v>0.9338610827374872</v>
      </c>
      <c r="AD185" s="25">
        <f>+T185/H185</f>
        <v>2.2185903983656794</v>
      </c>
      <c r="AE185" s="25">
        <f>+Q185/T185</f>
        <v>1.4883747697974217</v>
      </c>
      <c r="AF185" s="25">
        <f>+U185/H185</f>
        <v>23.116189989785497</v>
      </c>
    </row>
    <row r="187" spans="1:32" ht="15">
      <c r="A187" s="84" t="s">
        <v>109</v>
      </c>
      <c r="B187" s="81"/>
      <c r="C187" s="43"/>
      <c r="D187" s="44"/>
      <c r="E187" s="44"/>
      <c r="F187" s="44"/>
      <c r="G187" s="44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6"/>
      <c r="W187" s="46"/>
      <c r="X187" s="46"/>
      <c r="Y187" s="45"/>
      <c r="Z187" s="45"/>
      <c r="AA187" s="45"/>
      <c r="AB187" s="45"/>
      <c r="AC187" s="45"/>
      <c r="AD187" s="45"/>
      <c r="AE187" s="45"/>
      <c r="AF187" s="45"/>
    </row>
    <row r="188" spans="1:32" s="1" customFormat="1" ht="12.75">
      <c r="A188" s="2" t="s">
        <v>47</v>
      </c>
      <c r="B188" s="83" t="s">
        <v>2</v>
      </c>
      <c r="C188" s="2" t="s">
        <v>1</v>
      </c>
      <c r="D188" s="39" t="s">
        <v>61</v>
      </c>
      <c r="E188" s="39" t="s">
        <v>54</v>
      </c>
      <c r="F188" s="39" t="s">
        <v>85</v>
      </c>
      <c r="G188" s="39" t="s">
        <v>86</v>
      </c>
      <c r="H188" s="9" t="s">
        <v>18</v>
      </c>
      <c r="I188" s="2" t="s">
        <v>6</v>
      </c>
      <c r="J188" s="2" t="s">
        <v>7</v>
      </c>
      <c r="K188" s="2" t="s">
        <v>8</v>
      </c>
      <c r="L188" s="2" t="s">
        <v>9</v>
      </c>
      <c r="M188" s="2" t="s">
        <v>10</v>
      </c>
      <c r="N188" s="2" t="s">
        <v>11</v>
      </c>
      <c r="O188" s="2" t="s">
        <v>75</v>
      </c>
      <c r="P188" s="2" t="s">
        <v>12</v>
      </c>
      <c r="Q188" s="2" t="s">
        <v>13</v>
      </c>
      <c r="R188" s="2" t="s">
        <v>14</v>
      </c>
      <c r="S188" s="2" t="s">
        <v>15</v>
      </c>
      <c r="T188" s="2" t="s">
        <v>16</v>
      </c>
      <c r="U188" s="9" t="s">
        <v>48</v>
      </c>
      <c r="V188" s="27" t="s">
        <v>34</v>
      </c>
      <c r="W188" s="27" t="s">
        <v>35</v>
      </c>
      <c r="X188" s="27" t="s">
        <v>36</v>
      </c>
      <c r="Y188" s="10" t="s">
        <v>67</v>
      </c>
      <c r="Z188" s="10" t="s">
        <v>68</v>
      </c>
      <c r="AA188" s="10" t="s">
        <v>69</v>
      </c>
      <c r="AB188" s="10" t="s">
        <v>70</v>
      </c>
      <c r="AC188" s="10" t="s">
        <v>71</v>
      </c>
      <c r="AD188" s="10" t="s">
        <v>72</v>
      </c>
      <c r="AE188" s="10" t="s">
        <v>43</v>
      </c>
      <c r="AF188" s="10" t="s">
        <v>73</v>
      </c>
    </row>
    <row r="189" spans="1:32" ht="12.75">
      <c r="A189" s="1" t="s">
        <v>49</v>
      </c>
      <c r="B189" s="82" t="s">
        <v>52</v>
      </c>
      <c r="C189" s="1">
        <v>12</v>
      </c>
      <c r="D189" s="36">
        <v>25</v>
      </c>
      <c r="E189" s="36">
        <v>0</v>
      </c>
      <c r="F189" s="69" t="s">
        <v>87</v>
      </c>
      <c r="G189" s="69" t="s">
        <v>87</v>
      </c>
      <c r="H189" s="14">
        <v>491</v>
      </c>
      <c r="I189" s="14">
        <v>5043</v>
      </c>
      <c r="J189" s="14">
        <v>2333</v>
      </c>
      <c r="K189" s="14">
        <v>1425</v>
      </c>
      <c r="L189" s="14">
        <v>1064</v>
      </c>
      <c r="M189" s="14">
        <v>290</v>
      </c>
      <c r="N189" s="14">
        <v>82</v>
      </c>
      <c r="O189" s="24">
        <f>+J189*2+L189+N189</f>
        <v>5812</v>
      </c>
      <c r="P189" s="14">
        <v>2541</v>
      </c>
      <c r="Q189" s="14">
        <v>1327</v>
      </c>
      <c r="R189" s="14">
        <v>406</v>
      </c>
      <c r="S189" s="14">
        <v>332</v>
      </c>
      <c r="T189" s="14">
        <v>762</v>
      </c>
      <c r="U189" s="13">
        <v>8858.5</v>
      </c>
      <c r="V189" s="26">
        <f>+J189/I189</f>
        <v>0.4626214554828475</v>
      </c>
      <c r="W189" s="26">
        <f>+L189/K189</f>
        <v>0.7466666666666667</v>
      </c>
      <c r="X189" s="26">
        <f>+N189/M189</f>
        <v>0.2827586206896552</v>
      </c>
      <c r="Y189" s="25">
        <f>+(J189*2+L189+N189)/H189</f>
        <v>11.837067209775967</v>
      </c>
      <c r="Z189" s="25">
        <f>+P189/H189</f>
        <v>5.175152749490835</v>
      </c>
      <c r="AA189" s="25">
        <f>+Q189/H189</f>
        <v>2.7026476578411405</v>
      </c>
      <c r="AB189" s="25">
        <f>+R189/H189</f>
        <v>0.8268839103869654</v>
      </c>
      <c r="AC189" s="25">
        <f>+S189/H189</f>
        <v>0.6761710794297352</v>
      </c>
      <c r="AD189" s="25">
        <f>+T189/H189</f>
        <v>1.5519348268839104</v>
      </c>
      <c r="AE189" s="25">
        <f>+Q189/T189</f>
        <v>1.7414698162729658</v>
      </c>
      <c r="AF189" s="25">
        <f>+U189/H189</f>
        <v>18.04175152749491</v>
      </c>
    </row>
    <row r="190" spans="1:32" ht="12.75">
      <c r="A190" s="1" t="s">
        <v>56</v>
      </c>
      <c r="B190" s="82" t="s">
        <v>52</v>
      </c>
      <c r="C190" s="1">
        <v>4</v>
      </c>
      <c r="D190" s="36">
        <v>30</v>
      </c>
      <c r="E190" s="36">
        <v>70</v>
      </c>
      <c r="F190" s="69" t="s">
        <v>87</v>
      </c>
      <c r="G190" s="69" t="s">
        <v>87</v>
      </c>
      <c r="H190" s="14">
        <v>654</v>
      </c>
      <c r="I190" s="14">
        <v>7831</v>
      </c>
      <c r="J190" s="14">
        <v>3720</v>
      </c>
      <c r="K190" s="14">
        <v>2428</v>
      </c>
      <c r="L190" s="14">
        <v>1896</v>
      </c>
      <c r="M190" s="14">
        <v>985</v>
      </c>
      <c r="N190" s="14">
        <v>362</v>
      </c>
      <c r="O190" s="30">
        <f>+J190*2+L190+N190</f>
        <v>9698</v>
      </c>
      <c r="P190" s="14">
        <v>3681</v>
      </c>
      <c r="Q190" s="14">
        <v>2141</v>
      </c>
      <c r="R190" s="14">
        <v>636</v>
      </c>
      <c r="S190" s="14">
        <v>444</v>
      </c>
      <c r="T190" s="14">
        <v>1323</v>
      </c>
      <c r="U190" s="13">
        <v>14035.5</v>
      </c>
      <c r="V190" s="34">
        <f>+J190/I190</f>
        <v>0.475035116843315</v>
      </c>
      <c r="W190" s="65">
        <f>+L190/K190</f>
        <v>0.7808896210873146</v>
      </c>
      <c r="X190" s="65">
        <f>+N190/M190</f>
        <v>0.36751269035532996</v>
      </c>
      <c r="Y190" s="64">
        <f>+(J190*2+L190+N190)/H190</f>
        <v>14.82874617737003</v>
      </c>
      <c r="Z190" s="25">
        <f>+P190/H190</f>
        <v>5.628440366972477</v>
      </c>
      <c r="AA190" s="25">
        <f>+Q190/H190</f>
        <v>3.2737003058103977</v>
      </c>
      <c r="AB190" s="64">
        <f>+R190/H190</f>
        <v>0.9724770642201835</v>
      </c>
      <c r="AC190" s="25">
        <f>+S190/H190</f>
        <v>0.6788990825688074</v>
      </c>
      <c r="AD190" s="25">
        <f>+T190/H190</f>
        <v>2.022935779816514</v>
      </c>
      <c r="AE190" s="64">
        <f>+Q190/T190</f>
        <v>1.618291761148904</v>
      </c>
      <c r="AF190" s="25">
        <f>+U190/H190</f>
        <v>21.461009174311926</v>
      </c>
    </row>
    <row r="191" spans="3:32" ht="6" customHeight="1">
      <c r="C191" s="28"/>
      <c r="D191" s="40"/>
      <c r="E191" s="40"/>
      <c r="F191" s="40"/>
      <c r="G191" s="40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9"/>
      <c r="W191" s="29"/>
      <c r="X191" s="29"/>
      <c r="Y191" s="28"/>
      <c r="Z191" s="28"/>
      <c r="AA191" s="28"/>
      <c r="AB191" s="28"/>
      <c r="AC191" s="28"/>
      <c r="AD191" s="28"/>
      <c r="AE191" s="28"/>
      <c r="AF191" s="28"/>
    </row>
    <row r="192" spans="1:32" ht="12.75">
      <c r="A192" s="2" t="s">
        <v>50</v>
      </c>
      <c r="C192" s="31">
        <f>+AVERAGE(C189:C191)</f>
        <v>8</v>
      </c>
      <c r="D192" s="41">
        <f aca="true" t="shared" si="27" ref="D192:U192">SUM(D189:D191)</f>
        <v>55</v>
      </c>
      <c r="E192" s="41">
        <f t="shared" si="27"/>
        <v>70</v>
      </c>
      <c r="F192" s="70">
        <f t="shared" si="27"/>
        <v>0</v>
      </c>
      <c r="G192" s="70">
        <f t="shared" si="27"/>
        <v>0</v>
      </c>
      <c r="H192" s="14">
        <f t="shared" si="27"/>
        <v>1145</v>
      </c>
      <c r="I192" s="14">
        <f t="shared" si="27"/>
        <v>12874</v>
      </c>
      <c r="J192" s="14">
        <f t="shared" si="27"/>
        <v>6053</v>
      </c>
      <c r="K192" s="14">
        <f t="shared" si="27"/>
        <v>3853</v>
      </c>
      <c r="L192" s="14">
        <f t="shared" si="27"/>
        <v>2960</v>
      </c>
      <c r="M192" s="14">
        <f t="shared" si="27"/>
        <v>1275</v>
      </c>
      <c r="N192" s="14">
        <f t="shared" si="27"/>
        <v>444</v>
      </c>
      <c r="O192" s="30">
        <f t="shared" si="27"/>
        <v>15510</v>
      </c>
      <c r="P192" s="14">
        <f t="shared" si="27"/>
        <v>6222</v>
      </c>
      <c r="Q192" s="14">
        <f t="shared" si="27"/>
        <v>3468</v>
      </c>
      <c r="R192" s="14">
        <f t="shared" si="27"/>
        <v>1042</v>
      </c>
      <c r="S192" s="14">
        <f t="shared" si="27"/>
        <v>776</v>
      </c>
      <c r="T192" s="14">
        <f t="shared" si="27"/>
        <v>2085</v>
      </c>
      <c r="U192" s="13">
        <f t="shared" si="27"/>
        <v>22894</v>
      </c>
      <c r="V192" s="26">
        <f>+J192/I192</f>
        <v>0.47017244057790897</v>
      </c>
      <c r="W192" s="26">
        <f>+L192/K192</f>
        <v>0.768232546067999</v>
      </c>
      <c r="X192" s="26">
        <f>+N192/M192</f>
        <v>0.34823529411764703</v>
      </c>
      <c r="Y192" s="25">
        <f>+(J192*2+L192+N192)/H192</f>
        <v>13.54585152838428</v>
      </c>
      <c r="Z192" s="25">
        <f>+P192/H192</f>
        <v>5.434061135371179</v>
      </c>
      <c r="AA192" s="25">
        <f>+Q192/H192</f>
        <v>3.02882096069869</v>
      </c>
      <c r="AB192" s="25">
        <f>+R192/H192</f>
        <v>0.9100436681222708</v>
      </c>
      <c r="AC192" s="25">
        <f>+S192/H192</f>
        <v>0.6777292576419214</v>
      </c>
      <c r="AD192" s="25">
        <f>+T192/H192</f>
        <v>1.8209606986899562</v>
      </c>
      <c r="AE192" s="25">
        <f>+Q192/T192</f>
        <v>1.6633093525179856</v>
      </c>
      <c r="AF192" s="25">
        <f>+U192/H192</f>
        <v>19.99475982532751</v>
      </c>
    </row>
    <row r="194" spans="1:32" ht="15">
      <c r="A194" s="84" t="s">
        <v>109</v>
      </c>
      <c r="B194" s="81"/>
      <c r="C194" s="43"/>
      <c r="D194" s="44"/>
      <c r="E194" s="44"/>
      <c r="F194" s="44"/>
      <c r="G194" s="44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6"/>
      <c r="W194" s="46"/>
      <c r="X194" s="46"/>
      <c r="Y194" s="45"/>
      <c r="Z194" s="45"/>
      <c r="AA194" s="45"/>
      <c r="AB194" s="45"/>
      <c r="AC194" s="45"/>
      <c r="AD194" s="45"/>
      <c r="AE194" s="45"/>
      <c r="AF194" s="45"/>
    </row>
    <row r="195" spans="1:32" s="1" customFormat="1" ht="12.75">
      <c r="A195" s="2" t="s">
        <v>47</v>
      </c>
      <c r="B195" s="83" t="s">
        <v>2</v>
      </c>
      <c r="C195" s="2" t="s">
        <v>1</v>
      </c>
      <c r="D195" s="39" t="s">
        <v>61</v>
      </c>
      <c r="E195" s="39" t="s">
        <v>54</v>
      </c>
      <c r="F195" s="39" t="s">
        <v>85</v>
      </c>
      <c r="G195" s="39" t="s">
        <v>86</v>
      </c>
      <c r="H195" s="9" t="s">
        <v>18</v>
      </c>
      <c r="I195" s="2" t="s">
        <v>6</v>
      </c>
      <c r="J195" s="2" t="s">
        <v>7</v>
      </c>
      <c r="K195" s="2" t="s">
        <v>8</v>
      </c>
      <c r="L195" s="2" t="s">
        <v>9</v>
      </c>
      <c r="M195" s="2" t="s">
        <v>10</v>
      </c>
      <c r="N195" s="2" t="s">
        <v>11</v>
      </c>
      <c r="O195" s="2" t="s">
        <v>75</v>
      </c>
      <c r="P195" s="2" t="s">
        <v>12</v>
      </c>
      <c r="Q195" s="2" t="s">
        <v>13</v>
      </c>
      <c r="R195" s="2" t="s">
        <v>14</v>
      </c>
      <c r="S195" s="2" t="s">
        <v>15</v>
      </c>
      <c r="T195" s="2" t="s">
        <v>16</v>
      </c>
      <c r="U195" s="9" t="s">
        <v>48</v>
      </c>
      <c r="V195" s="27" t="s">
        <v>34</v>
      </c>
      <c r="W195" s="27" t="s">
        <v>35</v>
      </c>
      <c r="X195" s="27" t="s">
        <v>36</v>
      </c>
      <c r="Y195" s="10" t="s">
        <v>67</v>
      </c>
      <c r="Z195" s="10" t="s">
        <v>68</v>
      </c>
      <c r="AA195" s="10" t="s">
        <v>69</v>
      </c>
      <c r="AB195" s="10" t="s">
        <v>70</v>
      </c>
      <c r="AC195" s="10" t="s">
        <v>71</v>
      </c>
      <c r="AD195" s="10" t="s">
        <v>72</v>
      </c>
      <c r="AE195" s="10" t="s">
        <v>43</v>
      </c>
      <c r="AF195" s="10" t="s">
        <v>73</v>
      </c>
    </row>
    <row r="196" spans="1:32" ht="12.75">
      <c r="A196" s="1" t="s">
        <v>49</v>
      </c>
      <c r="B196" s="82" t="s">
        <v>23</v>
      </c>
      <c r="C196" s="1">
        <v>5</v>
      </c>
      <c r="D196" s="36">
        <v>25</v>
      </c>
      <c r="E196" s="36">
        <v>0</v>
      </c>
      <c r="F196" s="69" t="s">
        <v>87</v>
      </c>
      <c r="G196" s="69" t="s">
        <v>87</v>
      </c>
      <c r="H196" s="14">
        <v>655</v>
      </c>
      <c r="I196" s="14">
        <v>7114</v>
      </c>
      <c r="J196" s="14">
        <v>3295</v>
      </c>
      <c r="K196" s="14">
        <v>2950</v>
      </c>
      <c r="L196" s="14">
        <v>2311</v>
      </c>
      <c r="M196" s="14">
        <v>664</v>
      </c>
      <c r="N196" s="14">
        <v>236</v>
      </c>
      <c r="O196" s="24">
        <f>+J196*2+L196+N196</f>
        <v>9137</v>
      </c>
      <c r="P196" s="32">
        <v>4674</v>
      </c>
      <c r="Q196" s="14">
        <v>2084</v>
      </c>
      <c r="R196" s="14">
        <v>664</v>
      </c>
      <c r="S196" s="14">
        <v>594</v>
      </c>
      <c r="T196" s="14">
        <v>1376</v>
      </c>
      <c r="U196" s="13">
        <v>14806</v>
      </c>
      <c r="V196" s="34">
        <f>+J196/I196</f>
        <v>0.46317121169524883</v>
      </c>
      <c r="W196" s="26">
        <f>+L196/K196</f>
        <v>0.7833898305084745</v>
      </c>
      <c r="X196" s="26">
        <f>+N196/M196</f>
        <v>0.35542168674698793</v>
      </c>
      <c r="Y196" s="25">
        <f>+(J196*2+L196+N196)/H196</f>
        <v>13.949618320610687</v>
      </c>
      <c r="Z196" s="35">
        <f>+P196/H196</f>
        <v>7.13587786259542</v>
      </c>
      <c r="AA196" s="25">
        <f>+Q196/H196</f>
        <v>3.181679389312977</v>
      </c>
      <c r="AB196" s="25">
        <f>+R196/H196</f>
        <v>1.0137404580152671</v>
      </c>
      <c r="AC196" s="25">
        <f>+S196/H196</f>
        <v>0.9068702290076336</v>
      </c>
      <c r="AD196" s="25">
        <f>+T196/H196</f>
        <v>2.100763358778626</v>
      </c>
      <c r="AE196" s="25">
        <f>+Q196/T196</f>
        <v>1.5145348837209303</v>
      </c>
      <c r="AF196" s="25">
        <f>+U196/H196</f>
        <v>22.604580152671755</v>
      </c>
    </row>
    <row r="197" spans="1:32" ht="12.75">
      <c r="A197" s="1" t="s">
        <v>56</v>
      </c>
      <c r="B197" s="82" t="s">
        <v>23</v>
      </c>
      <c r="C197" s="1">
        <v>19</v>
      </c>
      <c r="D197" s="36">
        <v>30</v>
      </c>
      <c r="E197" s="36">
        <v>0</v>
      </c>
      <c r="F197" s="69" t="s">
        <v>87</v>
      </c>
      <c r="G197" s="69" t="s">
        <v>87</v>
      </c>
      <c r="H197" s="14">
        <v>578</v>
      </c>
      <c r="I197" s="14">
        <v>4673</v>
      </c>
      <c r="J197" s="14">
        <v>2020</v>
      </c>
      <c r="K197" s="14">
        <v>1585</v>
      </c>
      <c r="L197" s="14">
        <v>1218</v>
      </c>
      <c r="M197" s="14">
        <v>647</v>
      </c>
      <c r="N197" s="14">
        <v>209</v>
      </c>
      <c r="O197" s="30">
        <f>+J197*2+L197+N197</f>
        <v>5467</v>
      </c>
      <c r="P197" s="14">
        <v>3343</v>
      </c>
      <c r="Q197" s="14">
        <v>1650</v>
      </c>
      <c r="R197" s="14">
        <v>567</v>
      </c>
      <c r="S197" s="14">
        <v>264</v>
      </c>
      <c r="T197" s="14">
        <v>931</v>
      </c>
      <c r="U197" s="13">
        <v>9681</v>
      </c>
      <c r="V197" s="26">
        <f>+J197/I197</f>
        <v>0.4322704900492189</v>
      </c>
      <c r="W197" s="65">
        <f>+L197/K197</f>
        <v>0.7684542586750789</v>
      </c>
      <c r="X197" s="65">
        <f>+N197/M197</f>
        <v>0.3230293663060278</v>
      </c>
      <c r="Y197" s="64">
        <f>+(J197*2+L197+N197)/H197</f>
        <v>9.45847750865052</v>
      </c>
      <c r="Z197" s="25">
        <f>+P197/H197</f>
        <v>5.783737024221454</v>
      </c>
      <c r="AA197" s="25">
        <f>+Q197/H197</f>
        <v>2.8546712802768166</v>
      </c>
      <c r="AB197" s="64">
        <f>+R197/H197</f>
        <v>0.9809688581314879</v>
      </c>
      <c r="AC197" s="25">
        <f>+S197/H197</f>
        <v>0.45674740484429066</v>
      </c>
      <c r="AD197" s="25">
        <f>+T197/H197</f>
        <v>1.6107266435986158</v>
      </c>
      <c r="AE197" s="64">
        <f>+Q197/T197</f>
        <v>1.7722878625134264</v>
      </c>
      <c r="AF197" s="25">
        <f>+U197/H197</f>
        <v>16.749134948096884</v>
      </c>
    </row>
    <row r="198" spans="3:32" ht="6" customHeight="1">
      <c r="C198" s="28"/>
      <c r="D198" s="40"/>
      <c r="E198" s="40"/>
      <c r="F198" s="40"/>
      <c r="G198" s="40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9"/>
      <c r="W198" s="29"/>
      <c r="X198" s="29"/>
      <c r="Y198" s="28"/>
      <c r="Z198" s="28"/>
      <c r="AA198" s="28"/>
      <c r="AB198" s="28"/>
      <c r="AC198" s="28"/>
      <c r="AD198" s="28"/>
      <c r="AE198" s="28"/>
      <c r="AF198" s="28"/>
    </row>
    <row r="199" spans="1:32" ht="12.75">
      <c r="A199" s="2" t="s">
        <v>50</v>
      </c>
      <c r="C199" s="31">
        <f>+AVERAGE(C196:C198)</f>
        <v>12</v>
      </c>
      <c r="D199" s="41">
        <f aca="true" t="shared" si="28" ref="D199:U199">SUM(D196:D198)</f>
        <v>55</v>
      </c>
      <c r="E199" s="41">
        <f t="shared" si="28"/>
        <v>0</v>
      </c>
      <c r="F199" s="70">
        <f t="shared" si="28"/>
        <v>0</v>
      </c>
      <c r="G199" s="70">
        <f t="shared" si="28"/>
        <v>0</v>
      </c>
      <c r="H199" s="14">
        <f t="shared" si="28"/>
        <v>1233</v>
      </c>
      <c r="I199" s="14">
        <f t="shared" si="28"/>
        <v>11787</v>
      </c>
      <c r="J199" s="14">
        <f t="shared" si="28"/>
        <v>5315</v>
      </c>
      <c r="K199" s="14">
        <f t="shared" si="28"/>
        <v>4535</v>
      </c>
      <c r="L199" s="14">
        <f t="shared" si="28"/>
        <v>3529</v>
      </c>
      <c r="M199" s="14">
        <f t="shared" si="28"/>
        <v>1311</v>
      </c>
      <c r="N199" s="14">
        <f t="shared" si="28"/>
        <v>445</v>
      </c>
      <c r="O199" s="30">
        <f t="shared" si="28"/>
        <v>14604</v>
      </c>
      <c r="P199" s="14">
        <f t="shared" si="28"/>
        <v>8017</v>
      </c>
      <c r="Q199" s="14">
        <f t="shared" si="28"/>
        <v>3734</v>
      </c>
      <c r="R199" s="14">
        <f t="shared" si="28"/>
        <v>1231</v>
      </c>
      <c r="S199" s="14">
        <f t="shared" si="28"/>
        <v>858</v>
      </c>
      <c r="T199" s="14">
        <f t="shared" si="28"/>
        <v>2307</v>
      </c>
      <c r="U199" s="13">
        <f t="shared" si="28"/>
        <v>24487</v>
      </c>
      <c r="V199" s="26">
        <f>+J199/I199</f>
        <v>0.4509205056418088</v>
      </c>
      <c r="W199" s="26">
        <f>+L199/K199</f>
        <v>0.7781697905181918</v>
      </c>
      <c r="X199" s="26">
        <f>+N199/M199</f>
        <v>0.33943554538520215</v>
      </c>
      <c r="Y199" s="25">
        <f>+(J199*2+L199+N199)/H199</f>
        <v>11.844282238442823</v>
      </c>
      <c r="Z199" s="25">
        <f>+P199/H199</f>
        <v>6.502027575020276</v>
      </c>
      <c r="AA199" s="25">
        <f>+Q199/H199</f>
        <v>3.0283860502838604</v>
      </c>
      <c r="AB199" s="25">
        <f>+R199/H199</f>
        <v>0.9983779399837794</v>
      </c>
      <c r="AC199" s="25">
        <f>+S199/H199</f>
        <v>0.6958637469586375</v>
      </c>
      <c r="AD199" s="25">
        <f>+T199/H199</f>
        <v>1.8710462287104623</v>
      </c>
      <c r="AE199" s="25">
        <f>+Q199/T199</f>
        <v>1.6185522323363675</v>
      </c>
      <c r="AF199" s="25">
        <f>+U199/H199</f>
        <v>19.859691808596917</v>
      </c>
    </row>
    <row r="200" spans="1:32" ht="12.75">
      <c r="A200" s="2"/>
      <c r="C200" s="31"/>
      <c r="D200" s="41"/>
      <c r="E200" s="41"/>
      <c r="F200" s="41"/>
      <c r="G200" s="41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37"/>
      <c r="Y200" s="25"/>
      <c r="Z200" s="25"/>
      <c r="AA200" s="25"/>
      <c r="AB200" s="25"/>
      <c r="AC200" s="25"/>
      <c r="AD200" s="25"/>
      <c r="AE200" s="25"/>
      <c r="AF200" s="25"/>
    </row>
    <row r="201" spans="1:32" ht="15">
      <c r="A201" s="84" t="s">
        <v>110</v>
      </c>
      <c r="B201" s="81"/>
      <c r="C201" s="43"/>
      <c r="D201" s="44"/>
      <c r="E201" s="44"/>
      <c r="F201" s="44"/>
      <c r="G201" s="44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6"/>
      <c r="W201" s="46"/>
      <c r="X201" s="46"/>
      <c r="Y201" s="45"/>
      <c r="Z201" s="45"/>
      <c r="AA201" s="45"/>
      <c r="AB201" s="45"/>
      <c r="AC201" s="45"/>
      <c r="AD201" s="45"/>
      <c r="AE201" s="45"/>
      <c r="AF201" s="45"/>
    </row>
    <row r="202" spans="1:32" s="1" customFormat="1" ht="12.75">
      <c r="A202" s="2" t="s">
        <v>47</v>
      </c>
      <c r="B202" s="83" t="s">
        <v>2</v>
      </c>
      <c r="C202" s="2" t="s">
        <v>1</v>
      </c>
      <c r="D202" s="39" t="s">
        <v>61</v>
      </c>
      <c r="E202" s="39" t="s">
        <v>54</v>
      </c>
      <c r="F202" s="39" t="s">
        <v>85</v>
      </c>
      <c r="G202" s="39" t="s">
        <v>86</v>
      </c>
      <c r="H202" s="9" t="s">
        <v>18</v>
      </c>
      <c r="I202" s="2" t="s">
        <v>6</v>
      </c>
      <c r="J202" s="2" t="s">
        <v>7</v>
      </c>
      <c r="K202" s="2" t="s">
        <v>8</v>
      </c>
      <c r="L202" s="2" t="s">
        <v>9</v>
      </c>
      <c r="M202" s="2" t="s">
        <v>10</v>
      </c>
      <c r="N202" s="2" t="s">
        <v>11</v>
      </c>
      <c r="O202" s="2" t="s">
        <v>75</v>
      </c>
      <c r="P202" s="2" t="s">
        <v>12</v>
      </c>
      <c r="Q202" s="2" t="s">
        <v>13</v>
      </c>
      <c r="R202" s="2" t="s">
        <v>14</v>
      </c>
      <c r="S202" s="2" t="s">
        <v>15</v>
      </c>
      <c r="T202" s="2" t="s">
        <v>16</v>
      </c>
      <c r="U202" s="9" t="s">
        <v>48</v>
      </c>
      <c r="V202" s="27" t="s">
        <v>34</v>
      </c>
      <c r="W202" s="27" t="s">
        <v>35</v>
      </c>
      <c r="X202" s="27" t="s">
        <v>36</v>
      </c>
      <c r="Y202" s="10" t="s">
        <v>67</v>
      </c>
      <c r="Z202" s="10" t="s">
        <v>68</v>
      </c>
      <c r="AA202" s="10" t="s">
        <v>69</v>
      </c>
      <c r="AB202" s="10" t="s">
        <v>70</v>
      </c>
      <c r="AC202" s="10" t="s">
        <v>71</v>
      </c>
      <c r="AD202" s="10" t="s">
        <v>72</v>
      </c>
      <c r="AE202" s="10" t="s">
        <v>43</v>
      </c>
      <c r="AF202" s="10" t="s">
        <v>73</v>
      </c>
    </row>
    <row r="203" spans="1:32" ht="12.75">
      <c r="A203" s="1" t="s">
        <v>49</v>
      </c>
      <c r="B203" s="82" t="s">
        <v>32</v>
      </c>
      <c r="C203" s="1">
        <v>15</v>
      </c>
      <c r="D203" s="36">
        <v>25</v>
      </c>
      <c r="E203" s="36">
        <v>0</v>
      </c>
      <c r="F203" s="69" t="s">
        <v>87</v>
      </c>
      <c r="G203" s="69" t="s">
        <v>87</v>
      </c>
      <c r="H203" s="14">
        <v>398</v>
      </c>
      <c r="I203" s="14">
        <v>4555</v>
      </c>
      <c r="J203" s="14">
        <v>1992</v>
      </c>
      <c r="K203" s="14">
        <v>1560</v>
      </c>
      <c r="L203" s="14">
        <v>1208</v>
      </c>
      <c r="M203" s="14">
        <v>762</v>
      </c>
      <c r="N203" s="14">
        <v>267</v>
      </c>
      <c r="O203" s="24">
        <f>+J203*2+L203+N203</f>
        <v>5459</v>
      </c>
      <c r="P203" s="14">
        <v>1976</v>
      </c>
      <c r="Q203" s="14">
        <v>917</v>
      </c>
      <c r="R203" s="14">
        <v>401</v>
      </c>
      <c r="S203" s="14">
        <v>229</v>
      </c>
      <c r="T203" s="14">
        <v>809</v>
      </c>
      <c r="U203" s="13">
        <v>7345.5</v>
      </c>
      <c r="V203" s="26">
        <f>+J203/I203</f>
        <v>0.43732162458836443</v>
      </c>
      <c r="W203" s="26">
        <f>+L203/K203</f>
        <v>0.7743589743589744</v>
      </c>
      <c r="X203" s="26">
        <f>+N203/M203</f>
        <v>0.35039370078740156</v>
      </c>
      <c r="Y203" s="25">
        <f>+(J203*2+L203+N203)/H203</f>
        <v>13.71608040201005</v>
      </c>
      <c r="Z203" s="25">
        <f>+P203/H203</f>
        <v>4.964824120603015</v>
      </c>
      <c r="AA203" s="25">
        <f>+Q203/H203</f>
        <v>2.3040201005025125</v>
      </c>
      <c r="AB203" s="25">
        <f>+R203/H203</f>
        <v>1.0075376884422111</v>
      </c>
      <c r="AC203" s="25">
        <f>+S203/H203</f>
        <v>0.5753768844221105</v>
      </c>
      <c r="AD203" s="25">
        <f>+T203/H203</f>
        <v>2.0326633165829144</v>
      </c>
      <c r="AE203" s="25">
        <f>+Q203/T203</f>
        <v>1.1334981458590854</v>
      </c>
      <c r="AF203" s="25">
        <f>+U203/H203</f>
        <v>18.45603015075377</v>
      </c>
    </row>
    <row r="204" spans="1:32" ht="12.75">
      <c r="A204" s="1" t="s">
        <v>56</v>
      </c>
      <c r="B204" s="82" t="s">
        <v>32</v>
      </c>
      <c r="C204" s="1">
        <v>16</v>
      </c>
      <c r="D204" s="36">
        <v>30</v>
      </c>
      <c r="E204" s="36">
        <v>0</v>
      </c>
      <c r="F204" s="69" t="s">
        <v>87</v>
      </c>
      <c r="G204" s="69" t="s">
        <v>87</v>
      </c>
      <c r="H204" s="14">
        <v>592</v>
      </c>
      <c r="I204" s="14">
        <v>6514</v>
      </c>
      <c r="J204" s="14">
        <v>2959</v>
      </c>
      <c r="K204" s="14">
        <v>2513</v>
      </c>
      <c r="L204" s="14">
        <v>1948</v>
      </c>
      <c r="M204" s="14">
        <v>1091</v>
      </c>
      <c r="N204" s="14">
        <v>386</v>
      </c>
      <c r="O204" s="30">
        <f>+J204*2+L204+N204</f>
        <v>8252</v>
      </c>
      <c r="P204" s="14">
        <v>2981</v>
      </c>
      <c r="Q204" s="14">
        <v>1471</v>
      </c>
      <c r="R204" s="14">
        <v>588</v>
      </c>
      <c r="S204" s="14">
        <v>375</v>
      </c>
      <c r="T204" s="14">
        <v>1022</v>
      </c>
      <c r="U204" s="13">
        <v>11548</v>
      </c>
      <c r="V204" s="26">
        <f>+J204/I204</f>
        <v>0.45425237949032854</v>
      </c>
      <c r="W204" s="65">
        <f>+L204/K204</f>
        <v>0.7751691205730203</v>
      </c>
      <c r="X204" s="65">
        <f>+N204/M204</f>
        <v>0.3538038496791934</v>
      </c>
      <c r="Y204" s="64">
        <f>+(J204*2+L204+N204)/H204</f>
        <v>13.93918918918919</v>
      </c>
      <c r="Z204" s="25">
        <f>+P204/H204</f>
        <v>5.035472972972973</v>
      </c>
      <c r="AA204" s="25">
        <f>+Q204/H204</f>
        <v>2.4847972972972974</v>
      </c>
      <c r="AB204" s="64">
        <f>+R204/H204</f>
        <v>0.9932432432432432</v>
      </c>
      <c r="AC204" s="25">
        <f>+S204/H204</f>
        <v>0.6334459459459459</v>
      </c>
      <c r="AD204" s="25">
        <f>+T204/H204</f>
        <v>1.7263513513513513</v>
      </c>
      <c r="AE204" s="64">
        <f>+Q204/T204</f>
        <v>1.439334637964775</v>
      </c>
      <c r="AF204" s="25">
        <f>+U204/H204</f>
        <v>19.506756756756758</v>
      </c>
    </row>
    <row r="205" spans="3:32" ht="6" customHeight="1">
      <c r="C205" s="28"/>
      <c r="D205" s="40"/>
      <c r="E205" s="40"/>
      <c r="F205" s="40"/>
      <c r="G205" s="40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9"/>
      <c r="W205" s="29"/>
      <c r="X205" s="29"/>
      <c r="Y205" s="28"/>
      <c r="Z205" s="28"/>
      <c r="AA205" s="28"/>
      <c r="AB205" s="28"/>
      <c r="AC205" s="28"/>
      <c r="AD205" s="28"/>
      <c r="AE205" s="28"/>
      <c r="AF205" s="28"/>
    </row>
    <row r="206" spans="1:32" ht="12.75">
      <c r="A206" s="2" t="s">
        <v>50</v>
      </c>
      <c r="C206" s="31">
        <f>+AVERAGE(C203:C205)</f>
        <v>15.5</v>
      </c>
      <c r="D206" s="41">
        <f aca="true" t="shared" si="29" ref="D206:U206">SUM(D203:D205)</f>
        <v>55</v>
      </c>
      <c r="E206" s="41">
        <f t="shared" si="29"/>
        <v>0</v>
      </c>
      <c r="F206" s="70">
        <f t="shared" si="29"/>
        <v>0</v>
      </c>
      <c r="G206" s="70">
        <f t="shared" si="29"/>
        <v>0</v>
      </c>
      <c r="H206" s="14">
        <f t="shared" si="29"/>
        <v>990</v>
      </c>
      <c r="I206" s="14">
        <f t="shared" si="29"/>
        <v>11069</v>
      </c>
      <c r="J206" s="14">
        <f t="shared" si="29"/>
        <v>4951</v>
      </c>
      <c r="K206" s="14">
        <f t="shared" si="29"/>
        <v>4073</v>
      </c>
      <c r="L206" s="14">
        <f t="shared" si="29"/>
        <v>3156</v>
      </c>
      <c r="M206" s="14">
        <f t="shared" si="29"/>
        <v>1853</v>
      </c>
      <c r="N206" s="14">
        <f t="shared" si="29"/>
        <v>653</v>
      </c>
      <c r="O206" s="30">
        <f t="shared" si="29"/>
        <v>13711</v>
      </c>
      <c r="P206" s="14">
        <f t="shared" si="29"/>
        <v>4957</v>
      </c>
      <c r="Q206" s="14">
        <f t="shared" si="29"/>
        <v>2388</v>
      </c>
      <c r="R206" s="14">
        <f t="shared" si="29"/>
        <v>989</v>
      </c>
      <c r="S206" s="14">
        <f t="shared" si="29"/>
        <v>604</v>
      </c>
      <c r="T206" s="14">
        <f t="shared" si="29"/>
        <v>1831</v>
      </c>
      <c r="U206" s="13">
        <f t="shared" si="29"/>
        <v>18893.5</v>
      </c>
      <c r="V206" s="26">
        <f>+J206/I206</f>
        <v>0.4472852109494986</v>
      </c>
      <c r="W206" s="26">
        <f>+L206/K206</f>
        <v>0.7748588264178738</v>
      </c>
      <c r="X206" s="26">
        <f>+N206/M206</f>
        <v>0.3524015110631408</v>
      </c>
      <c r="Y206" s="25">
        <f>+(J206*2+L206+N206)/H206</f>
        <v>13.84949494949495</v>
      </c>
      <c r="Z206" s="25">
        <f>+P206/H206</f>
        <v>5.0070707070707074</v>
      </c>
      <c r="AA206" s="25">
        <f>+Q206/H206</f>
        <v>2.412121212121212</v>
      </c>
      <c r="AB206" s="25">
        <f>+R206/H206</f>
        <v>0.998989898989899</v>
      </c>
      <c r="AC206" s="25">
        <f>+S206/H206</f>
        <v>0.6101010101010101</v>
      </c>
      <c r="AD206" s="25">
        <f>+T206/H206</f>
        <v>1.8494949494949495</v>
      </c>
      <c r="AE206" s="25">
        <f>+Q206/T206</f>
        <v>1.3042053522665211</v>
      </c>
      <c r="AF206" s="25">
        <f>+U206/H206</f>
        <v>19.084343434343435</v>
      </c>
    </row>
    <row r="208" spans="1:32" ht="15">
      <c r="A208" s="84" t="s">
        <v>111</v>
      </c>
      <c r="B208" s="81"/>
      <c r="C208" s="43"/>
      <c r="D208" s="44"/>
      <c r="E208" s="44"/>
      <c r="F208" s="44"/>
      <c r="G208" s="44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6"/>
      <c r="W208" s="46"/>
      <c r="X208" s="46"/>
      <c r="Y208" s="45"/>
      <c r="Z208" s="45"/>
      <c r="AA208" s="45"/>
      <c r="AB208" s="45"/>
      <c r="AC208" s="45"/>
      <c r="AD208" s="45"/>
      <c r="AE208" s="45"/>
      <c r="AF208" s="45"/>
    </row>
    <row r="209" spans="1:32" s="1" customFormat="1" ht="12.75">
      <c r="A209" s="2" t="s">
        <v>47</v>
      </c>
      <c r="B209" s="83"/>
      <c r="C209" s="2" t="s">
        <v>1</v>
      </c>
      <c r="D209" s="39" t="s">
        <v>61</v>
      </c>
      <c r="E209" s="39" t="s">
        <v>54</v>
      </c>
      <c r="F209" s="39" t="s">
        <v>85</v>
      </c>
      <c r="G209" s="39" t="s">
        <v>86</v>
      </c>
      <c r="H209" s="9" t="s">
        <v>18</v>
      </c>
      <c r="I209" s="2" t="s">
        <v>6</v>
      </c>
      <c r="J209" s="2" t="s">
        <v>7</v>
      </c>
      <c r="K209" s="2" t="s">
        <v>8</v>
      </c>
      <c r="L209" s="2" t="s">
        <v>9</v>
      </c>
      <c r="M209" s="2" t="s">
        <v>10</v>
      </c>
      <c r="N209" s="2" t="s">
        <v>11</v>
      </c>
      <c r="O209" s="2" t="s">
        <v>75</v>
      </c>
      <c r="P209" s="2" t="s">
        <v>12</v>
      </c>
      <c r="Q209" s="2" t="s">
        <v>13</v>
      </c>
      <c r="R209" s="2" t="s">
        <v>14</v>
      </c>
      <c r="S209" s="2" t="s">
        <v>15</v>
      </c>
      <c r="T209" s="2" t="s">
        <v>16</v>
      </c>
      <c r="U209" s="9" t="s">
        <v>48</v>
      </c>
      <c r="V209" s="27" t="s">
        <v>34</v>
      </c>
      <c r="W209" s="27" t="s">
        <v>35</v>
      </c>
      <c r="X209" s="27" t="s">
        <v>36</v>
      </c>
      <c r="Y209" s="10" t="s">
        <v>67</v>
      </c>
      <c r="Z209" s="10" t="s">
        <v>68</v>
      </c>
      <c r="AA209" s="10" t="s">
        <v>69</v>
      </c>
      <c r="AB209" s="10" t="s">
        <v>70</v>
      </c>
      <c r="AC209" s="10" t="s">
        <v>71</v>
      </c>
      <c r="AD209" s="10" t="s">
        <v>72</v>
      </c>
      <c r="AE209" s="10" t="s">
        <v>43</v>
      </c>
      <c r="AF209" s="10" t="s">
        <v>73</v>
      </c>
    </row>
    <row r="210" spans="1:32" ht="12.75">
      <c r="A210" s="1" t="s">
        <v>49</v>
      </c>
      <c r="B210" s="82" t="s">
        <v>33</v>
      </c>
      <c r="C210" s="1">
        <v>11</v>
      </c>
      <c r="D210" s="36">
        <v>25</v>
      </c>
      <c r="E210" s="36">
        <v>0</v>
      </c>
      <c r="F210" s="69" t="s">
        <v>87</v>
      </c>
      <c r="G210" s="69" t="s">
        <v>87</v>
      </c>
      <c r="H210" s="14">
        <v>605</v>
      </c>
      <c r="I210" s="14">
        <v>6774</v>
      </c>
      <c r="J210" s="14">
        <v>3052</v>
      </c>
      <c r="K210" s="14">
        <v>1832</v>
      </c>
      <c r="L210" s="14">
        <v>1424</v>
      </c>
      <c r="M210" s="14">
        <v>1167</v>
      </c>
      <c r="N210" s="14">
        <v>402</v>
      </c>
      <c r="O210" s="24">
        <f>+J210*2+L210+N210</f>
        <v>7930</v>
      </c>
      <c r="P210" s="14">
        <v>2986</v>
      </c>
      <c r="Q210" s="14">
        <v>1956</v>
      </c>
      <c r="R210" s="14">
        <v>592</v>
      </c>
      <c r="S210" s="14">
        <v>368</v>
      </c>
      <c r="T210" s="14">
        <v>1230</v>
      </c>
      <c r="U210" s="13">
        <v>11497</v>
      </c>
      <c r="V210" s="26">
        <v>0.4505462060820785</v>
      </c>
      <c r="W210" s="26">
        <v>0.777292576419214</v>
      </c>
      <c r="X210" s="26">
        <v>0.3444730077120823</v>
      </c>
      <c r="Y210" s="25">
        <v>13.107438016528926</v>
      </c>
      <c r="Z210" s="25">
        <v>4.935537190082645</v>
      </c>
      <c r="AA210" s="25">
        <v>3.2330578512396695</v>
      </c>
      <c r="AB210" s="25">
        <v>0.9785123966942149</v>
      </c>
      <c r="AC210" s="25">
        <v>0.6082644628099173</v>
      </c>
      <c r="AD210" s="25">
        <v>2.0330578512396693</v>
      </c>
      <c r="AE210" s="25">
        <v>1.5902439024390245</v>
      </c>
      <c r="AF210" s="25">
        <v>19.003305785123967</v>
      </c>
    </row>
    <row r="211" spans="1:32" ht="12.75">
      <c r="A211" s="1" t="s">
        <v>56</v>
      </c>
      <c r="B211" s="82" t="s">
        <v>33</v>
      </c>
      <c r="C211" s="1">
        <v>18</v>
      </c>
      <c r="D211" s="36">
        <v>30</v>
      </c>
      <c r="E211" s="36">
        <v>0</v>
      </c>
      <c r="F211" s="69" t="s">
        <v>87</v>
      </c>
      <c r="G211" s="69" t="s">
        <v>87</v>
      </c>
      <c r="H211" s="14">
        <v>575</v>
      </c>
      <c r="I211" s="14">
        <v>6542</v>
      </c>
      <c r="J211" s="14">
        <v>3001</v>
      </c>
      <c r="K211" s="14">
        <v>1856</v>
      </c>
      <c r="L211" s="14">
        <v>1471</v>
      </c>
      <c r="M211" s="14">
        <v>1177</v>
      </c>
      <c r="N211" s="14">
        <v>442</v>
      </c>
      <c r="O211" s="30">
        <f>+J211*2+L211+N211</f>
        <v>7915</v>
      </c>
      <c r="P211" s="14">
        <v>2828</v>
      </c>
      <c r="Q211" s="14">
        <v>1191</v>
      </c>
      <c r="R211" s="14">
        <v>545</v>
      </c>
      <c r="S211" s="14">
        <v>346</v>
      </c>
      <c r="T211" s="14">
        <v>921</v>
      </c>
      <c r="U211" s="13">
        <v>10832</v>
      </c>
      <c r="V211" s="26">
        <v>0.4587282176704372</v>
      </c>
      <c r="W211" s="65">
        <v>0.7925646551724138</v>
      </c>
      <c r="X211" s="65">
        <v>0.37553101104502973</v>
      </c>
      <c r="Y211" s="64">
        <v>13.765217391304347</v>
      </c>
      <c r="Z211" s="25">
        <v>4.918260869565217</v>
      </c>
      <c r="AA211" s="25">
        <v>2.071304347826087</v>
      </c>
      <c r="AB211" s="64">
        <v>0.9478260869565217</v>
      </c>
      <c r="AC211" s="25">
        <v>0.6017391304347826</v>
      </c>
      <c r="AD211" s="25">
        <v>1.6017391304347826</v>
      </c>
      <c r="AE211" s="64">
        <v>1.293159609120521</v>
      </c>
      <c r="AF211" s="25">
        <v>18.838260869565218</v>
      </c>
    </row>
    <row r="212" spans="1:32" ht="12.75">
      <c r="A212" s="1" t="s">
        <v>89</v>
      </c>
      <c r="B212" s="82" t="s">
        <v>33</v>
      </c>
      <c r="C212" s="1">
        <v>16</v>
      </c>
      <c r="D212" s="36">
        <v>66.25</v>
      </c>
      <c r="E212" s="36">
        <v>0</v>
      </c>
      <c r="F212" s="69">
        <v>3</v>
      </c>
      <c r="G212" s="69">
        <v>4</v>
      </c>
      <c r="H212" s="14">
        <v>568</v>
      </c>
      <c r="I212" s="14">
        <v>5660</v>
      </c>
      <c r="J212" s="14">
        <v>2514</v>
      </c>
      <c r="K212" s="14">
        <v>2264</v>
      </c>
      <c r="L212" s="14">
        <v>1787</v>
      </c>
      <c r="M212" s="14">
        <v>779</v>
      </c>
      <c r="N212" s="14">
        <v>279</v>
      </c>
      <c r="O212" s="30">
        <f>+J212*2+L212+N212</f>
        <v>7094</v>
      </c>
      <c r="P212" s="14">
        <v>3338</v>
      </c>
      <c r="Q212" s="14">
        <v>1126</v>
      </c>
      <c r="R212" s="14">
        <v>443</v>
      </c>
      <c r="S212" s="14">
        <v>434</v>
      </c>
      <c r="T212" s="14">
        <v>981</v>
      </c>
      <c r="U212" s="13">
        <v>10519.5</v>
      </c>
      <c r="V212" s="26">
        <v>0.4441696113074205</v>
      </c>
      <c r="W212" s="65">
        <v>0.7893109540636042</v>
      </c>
      <c r="X212" s="65">
        <v>0.3581514762516046</v>
      </c>
      <c r="Y212" s="64">
        <v>12.48943661971831</v>
      </c>
      <c r="Z212" s="25">
        <v>5.876760563380282</v>
      </c>
      <c r="AA212" s="25">
        <v>1.982394366197183</v>
      </c>
      <c r="AB212" s="64">
        <v>0.7799295774647887</v>
      </c>
      <c r="AC212" s="25">
        <v>0.7640845070422535</v>
      </c>
      <c r="AD212" s="25">
        <v>1.727112676056338</v>
      </c>
      <c r="AE212" s="64">
        <v>1.1478083588175332</v>
      </c>
      <c r="AF212" s="25">
        <v>18.52024647887324</v>
      </c>
    </row>
    <row r="213" spans="1:32" ht="12.75">
      <c r="A213" s="1" t="s">
        <v>95</v>
      </c>
      <c r="B213" s="82" t="s">
        <v>94</v>
      </c>
      <c r="C213" s="76">
        <v>14</v>
      </c>
      <c r="D213" s="77">
        <v>55</v>
      </c>
      <c r="E213" s="77">
        <v>0</v>
      </c>
      <c r="F213" s="78">
        <v>2</v>
      </c>
      <c r="G213" s="78">
        <v>4</v>
      </c>
      <c r="H213" s="14">
        <v>553</v>
      </c>
      <c r="I213" s="14">
        <v>7039</v>
      </c>
      <c r="J213" s="14">
        <v>3134</v>
      </c>
      <c r="K213" s="14">
        <v>2394</v>
      </c>
      <c r="L213" s="14">
        <v>1961</v>
      </c>
      <c r="M213" s="14">
        <v>1008</v>
      </c>
      <c r="N213" s="14">
        <v>362</v>
      </c>
      <c r="O213" s="14">
        <f>+J213*2+L213+N213</f>
        <v>8591</v>
      </c>
      <c r="P213" s="14">
        <v>2869</v>
      </c>
      <c r="Q213" s="14">
        <v>1502</v>
      </c>
      <c r="R213" s="14">
        <v>480</v>
      </c>
      <c r="S213" s="14">
        <v>451</v>
      </c>
      <c r="T213" s="14">
        <v>1147</v>
      </c>
      <c r="U213" s="13">
        <v>11508</v>
      </c>
      <c r="V213" s="65">
        <v>0.4452336979684614</v>
      </c>
      <c r="W213" s="65">
        <v>0.8191311612364244</v>
      </c>
      <c r="X213" s="65">
        <v>0.35912698412698413</v>
      </c>
      <c r="Y213" s="64">
        <v>15.535262206148282</v>
      </c>
      <c r="Z213" s="64">
        <v>5.188065099457504</v>
      </c>
      <c r="AA213" s="64">
        <v>2.7160940325497287</v>
      </c>
      <c r="AB213" s="64">
        <v>0.8679927667269439</v>
      </c>
      <c r="AC213" s="64">
        <v>0.8155515370705244</v>
      </c>
      <c r="AD213" s="64">
        <v>2.0741410488245933</v>
      </c>
      <c r="AE213" s="64">
        <v>1.3095030514385353</v>
      </c>
      <c r="AF213" s="64">
        <v>20.810126582278482</v>
      </c>
    </row>
    <row r="214" spans="1:32" ht="12.75">
      <c r="A214" s="1" t="s">
        <v>99</v>
      </c>
      <c r="B214" s="82" t="s">
        <v>94</v>
      </c>
      <c r="C214" s="76">
        <v>17</v>
      </c>
      <c r="D214" s="77">
        <v>54.45</v>
      </c>
      <c r="E214" s="77">
        <v>0</v>
      </c>
      <c r="F214" s="78">
        <v>0</v>
      </c>
      <c r="G214" s="78">
        <v>0</v>
      </c>
      <c r="H214" s="14">
        <v>355</v>
      </c>
      <c r="I214" s="14">
        <v>4684</v>
      </c>
      <c r="J214" s="14">
        <v>2149</v>
      </c>
      <c r="K214" s="14">
        <v>1864</v>
      </c>
      <c r="L214" s="14">
        <v>1540</v>
      </c>
      <c r="M214" s="14">
        <v>816</v>
      </c>
      <c r="N214" s="14">
        <v>316</v>
      </c>
      <c r="O214" s="14">
        <f>+J214*2+L214+N214</f>
        <v>6154</v>
      </c>
      <c r="P214" s="14">
        <v>1820</v>
      </c>
      <c r="Q214" s="14">
        <v>1229</v>
      </c>
      <c r="R214" s="14">
        <v>308</v>
      </c>
      <c r="S214" s="14">
        <v>276</v>
      </c>
      <c r="T214" s="14">
        <v>822</v>
      </c>
      <c r="U214" s="13">
        <v>8119.5</v>
      </c>
      <c r="V214" s="65">
        <v>0.45879590093936806</v>
      </c>
      <c r="W214" s="65">
        <v>0.8261802575107297</v>
      </c>
      <c r="X214" s="65">
        <v>0.3872549019607843</v>
      </c>
      <c r="Y214" s="64">
        <v>17.335211267605633</v>
      </c>
      <c r="Z214" s="64">
        <v>5.126760563380282</v>
      </c>
      <c r="AA214" s="64">
        <v>3.4619718309859153</v>
      </c>
      <c r="AB214" s="64">
        <v>0.8676056338028169</v>
      </c>
      <c r="AC214" s="64">
        <v>0.7774647887323943</v>
      </c>
      <c r="AD214" s="64">
        <v>2.315492957746479</v>
      </c>
      <c r="AE214" s="64">
        <v>1.4951338199513382</v>
      </c>
      <c r="AF214" s="64">
        <v>22.871830985915494</v>
      </c>
    </row>
    <row r="215" spans="3:32" ht="6" customHeight="1">
      <c r="C215" s="28"/>
      <c r="D215" s="40"/>
      <c r="E215" s="40"/>
      <c r="F215" s="40"/>
      <c r="G215" s="40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9"/>
      <c r="W215" s="29"/>
      <c r="X215" s="29"/>
      <c r="Y215" s="28"/>
      <c r="Z215" s="28"/>
      <c r="AA215" s="28"/>
      <c r="AB215" s="28"/>
      <c r="AC215" s="28"/>
      <c r="AD215" s="28"/>
      <c r="AE215" s="28"/>
      <c r="AF215" s="28"/>
    </row>
    <row r="216" spans="1:32" ht="12.75">
      <c r="A216" s="2" t="s">
        <v>50</v>
      </c>
      <c r="C216" s="31">
        <f>+AVERAGE(C210:C215)</f>
        <v>15.2</v>
      </c>
      <c r="D216" s="41">
        <f aca="true" t="shared" si="30" ref="D216:U216">SUM(D210:D215)</f>
        <v>230.7</v>
      </c>
      <c r="E216" s="41">
        <f t="shared" si="30"/>
        <v>0</v>
      </c>
      <c r="F216" s="70">
        <f t="shared" si="30"/>
        <v>5</v>
      </c>
      <c r="G216" s="70">
        <f t="shared" si="30"/>
        <v>8</v>
      </c>
      <c r="H216" s="14">
        <f t="shared" si="30"/>
        <v>2656</v>
      </c>
      <c r="I216" s="14">
        <f t="shared" si="30"/>
        <v>30699</v>
      </c>
      <c r="J216" s="14">
        <f t="shared" si="30"/>
        <v>13850</v>
      </c>
      <c r="K216" s="14">
        <f t="shared" si="30"/>
        <v>10210</v>
      </c>
      <c r="L216" s="14">
        <f t="shared" si="30"/>
        <v>8183</v>
      </c>
      <c r="M216" s="14">
        <f t="shared" si="30"/>
        <v>4947</v>
      </c>
      <c r="N216" s="14">
        <f t="shared" si="30"/>
        <v>1801</v>
      </c>
      <c r="O216" s="30">
        <f t="shared" si="30"/>
        <v>37684</v>
      </c>
      <c r="P216" s="14">
        <f t="shared" si="30"/>
        <v>13841</v>
      </c>
      <c r="Q216" s="14">
        <f t="shared" si="30"/>
        <v>7004</v>
      </c>
      <c r="R216" s="14">
        <f t="shared" si="30"/>
        <v>2368</v>
      </c>
      <c r="S216" s="14">
        <f t="shared" si="30"/>
        <v>1875</v>
      </c>
      <c r="T216" s="14">
        <f t="shared" si="30"/>
        <v>5101</v>
      </c>
      <c r="U216" s="13">
        <f t="shared" si="30"/>
        <v>52476</v>
      </c>
      <c r="V216" s="26">
        <f>+J216/I216</f>
        <v>0.4511547607413922</v>
      </c>
      <c r="W216" s="26">
        <f>+L216/K216</f>
        <v>0.8014691478942213</v>
      </c>
      <c r="X216" s="26">
        <f>+N216/M216</f>
        <v>0.3640590256721245</v>
      </c>
      <c r="Y216" s="25">
        <f>+(J216*2+L216+N216)/H216</f>
        <v>14.188253012048193</v>
      </c>
      <c r="Z216" s="25">
        <f>+P216/H216</f>
        <v>5.211219879518072</v>
      </c>
      <c r="AA216" s="25">
        <f>+Q216/H216</f>
        <v>2.6370481927710845</v>
      </c>
      <c r="AB216" s="25">
        <f>+R216/H216</f>
        <v>0.891566265060241</v>
      </c>
      <c r="AC216" s="25">
        <f>+S216/H216</f>
        <v>0.7059487951807228</v>
      </c>
      <c r="AD216" s="25">
        <f>+T216/H216</f>
        <v>1.9205572289156627</v>
      </c>
      <c r="AE216" s="25">
        <f>+Q216/T216</f>
        <v>1.3730641050774357</v>
      </c>
      <c r="AF216" s="25">
        <f>+U216/H216</f>
        <v>19.757530120481928</v>
      </c>
    </row>
  </sheetData>
  <printOptions horizontalCentered="1"/>
  <pageMargins left="0.25" right="0.25" top="0.6" bottom="0.5" header="0.25" footer="0.25"/>
  <pageSetup horizontalDpi="600" verticalDpi="600" orientation="landscape" scale="63" r:id="rId1"/>
  <headerFooter alignWithMargins="0">
    <oddHeader>&amp;C&amp;"Times New Roman,Bold"&amp;14Fantasy Basketball Owner Records</oddHeader>
    <oddFooter>&amp;CPage &amp;P of &amp;N</oddFooter>
  </headerFooter>
  <rowBreaks count="2" manualBreakCount="2">
    <brk id="139" max="255" man="1"/>
    <brk id="20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K50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6.7109375" style="0" customWidth="1"/>
    <col min="2" max="2" width="1.7109375" style="0" customWidth="1"/>
    <col min="3" max="3" width="15.7109375" style="0" customWidth="1"/>
    <col min="4" max="4" width="5.7109375" style="53" customWidth="1"/>
    <col min="5" max="5" width="9.28125" style="30" customWidth="1"/>
    <col min="6" max="6" width="1.7109375" style="0" customWidth="1"/>
    <col min="7" max="7" width="15.7109375" style="0" customWidth="1"/>
    <col min="8" max="8" width="5.7109375" style="53" customWidth="1"/>
    <col min="9" max="9" width="7.7109375" style="30" customWidth="1"/>
    <col min="10" max="10" width="1.7109375" style="0" customWidth="1"/>
    <col min="11" max="11" width="15.7109375" style="0" customWidth="1"/>
    <col min="12" max="12" width="5.7109375" style="53" customWidth="1"/>
    <col min="13" max="13" width="6.7109375" style="30" customWidth="1"/>
    <col min="14" max="14" width="1.7109375" style="0" customWidth="1"/>
    <col min="15" max="15" width="15.7109375" style="0" customWidth="1"/>
    <col min="16" max="16" width="5.7109375" style="53" customWidth="1"/>
    <col min="17" max="17" width="6.7109375" style="30" customWidth="1"/>
    <col min="18" max="18" width="1.7109375" style="0" customWidth="1"/>
    <col min="19" max="19" width="15.7109375" style="0" customWidth="1"/>
    <col min="20" max="20" width="5.7109375" style="53" customWidth="1"/>
    <col min="21" max="21" width="6.7109375" style="30" customWidth="1"/>
    <col min="22" max="22" width="1.7109375" style="0" customWidth="1"/>
    <col min="23" max="23" width="15.7109375" style="0" customWidth="1"/>
    <col min="24" max="24" width="5.7109375" style="53" customWidth="1"/>
    <col min="25" max="25" width="6.7109375" style="30" customWidth="1"/>
    <col min="26" max="26" width="1.7109375" style="0" customWidth="1"/>
    <col min="27" max="27" width="15.7109375" style="0" customWidth="1"/>
    <col min="28" max="28" width="5.7109375" style="53" customWidth="1"/>
    <col min="29" max="29" width="8.7109375" style="26" customWidth="1"/>
    <col min="30" max="30" width="1.7109375" style="0" customWidth="1"/>
    <col min="31" max="31" width="15.7109375" style="0" customWidth="1"/>
    <col min="32" max="32" width="5.7109375" style="53" customWidth="1"/>
    <col min="33" max="33" width="8.7109375" style="26" customWidth="1"/>
    <col min="34" max="34" width="1.7109375" style="0" customWidth="1"/>
    <col min="35" max="35" width="15.7109375" style="0" customWidth="1"/>
    <col min="36" max="36" width="5.7109375" style="53" customWidth="1"/>
    <col min="37" max="37" width="8.7109375" style="26" customWidth="1"/>
  </cols>
  <sheetData>
    <row r="1" spans="1:37" s="3" customFormat="1" ht="12.75">
      <c r="A1" s="2" t="s">
        <v>4</v>
      </c>
      <c r="C1" s="85" t="s">
        <v>62</v>
      </c>
      <c r="D1" s="85"/>
      <c r="E1" s="85"/>
      <c r="G1" s="85" t="s">
        <v>3</v>
      </c>
      <c r="H1" s="85"/>
      <c r="I1" s="85"/>
      <c r="K1" s="85" t="s">
        <v>63</v>
      </c>
      <c r="L1" s="85"/>
      <c r="M1" s="85"/>
      <c r="O1" s="85" t="s">
        <v>64</v>
      </c>
      <c r="P1" s="85"/>
      <c r="Q1" s="85"/>
      <c r="S1" s="85" t="s">
        <v>65</v>
      </c>
      <c r="T1" s="85"/>
      <c r="U1" s="85"/>
      <c r="W1" s="85" t="s">
        <v>66</v>
      </c>
      <c r="X1" s="85"/>
      <c r="Y1" s="85"/>
      <c r="AA1" s="85" t="s">
        <v>76</v>
      </c>
      <c r="AB1" s="85"/>
      <c r="AC1" s="85"/>
      <c r="AE1" s="85" t="s">
        <v>77</v>
      </c>
      <c r="AF1" s="85"/>
      <c r="AG1" s="85"/>
      <c r="AI1" s="85" t="s">
        <v>78</v>
      </c>
      <c r="AJ1" s="85"/>
      <c r="AK1" s="85"/>
    </row>
    <row r="2" ht="9" customHeight="1"/>
    <row r="3" spans="1:37" ht="12.75">
      <c r="A3" s="2">
        <v>1</v>
      </c>
      <c r="C3" s="51" t="s">
        <v>19</v>
      </c>
      <c r="D3" s="54" t="s">
        <v>74</v>
      </c>
      <c r="E3" s="37">
        <v>16532.5</v>
      </c>
      <c r="G3" s="51" t="s">
        <v>19</v>
      </c>
      <c r="H3" s="54" t="s">
        <v>74</v>
      </c>
      <c r="I3" s="30">
        <v>12416</v>
      </c>
      <c r="K3" s="51" t="s">
        <v>23</v>
      </c>
      <c r="L3" s="54" t="s">
        <v>74</v>
      </c>
      <c r="M3" s="30">
        <v>4674</v>
      </c>
      <c r="O3" s="61" t="s">
        <v>22</v>
      </c>
      <c r="P3" s="54" t="s">
        <v>82</v>
      </c>
      <c r="Q3" s="30">
        <v>2427</v>
      </c>
      <c r="S3" s="51" t="s">
        <v>55</v>
      </c>
      <c r="T3" s="54" t="s">
        <v>90</v>
      </c>
      <c r="U3" s="30">
        <v>964</v>
      </c>
      <c r="W3" s="51" t="s">
        <v>20</v>
      </c>
      <c r="X3" s="54" t="s">
        <v>74</v>
      </c>
      <c r="Y3" s="30">
        <v>732</v>
      </c>
      <c r="AA3" s="61" t="s">
        <v>52</v>
      </c>
      <c r="AB3" s="54" t="s">
        <v>82</v>
      </c>
      <c r="AC3" s="26">
        <v>0.475035116843315</v>
      </c>
      <c r="AE3" s="61" t="s">
        <v>55</v>
      </c>
      <c r="AF3" s="54" t="s">
        <v>82</v>
      </c>
      <c r="AG3" s="26">
        <v>0.8040800615858352</v>
      </c>
      <c r="AI3" s="61" t="s">
        <v>55</v>
      </c>
      <c r="AJ3" s="54" t="s">
        <v>82</v>
      </c>
      <c r="AK3" s="26">
        <v>0.4073767094902611</v>
      </c>
    </row>
    <row r="4" spans="1:37" ht="12.75">
      <c r="A4" s="2">
        <v>2</v>
      </c>
      <c r="C4" s="51" t="s">
        <v>20</v>
      </c>
      <c r="D4" s="54" t="s">
        <v>74</v>
      </c>
      <c r="E4" s="37">
        <v>15823.5</v>
      </c>
      <c r="G4" s="51" t="s">
        <v>55</v>
      </c>
      <c r="H4" s="54" t="s">
        <v>90</v>
      </c>
      <c r="I4" s="30">
        <v>11564</v>
      </c>
      <c r="K4" s="51" t="s">
        <v>20</v>
      </c>
      <c r="L4" s="54" t="s">
        <v>74</v>
      </c>
      <c r="M4" s="30">
        <v>4615</v>
      </c>
      <c r="O4" s="51" t="s">
        <v>19</v>
      </c>
      <c r="P4" s="54" t="s">
        <v>74</v>
      </c>
      <c r="Q4" s="30">
        <v>2423</v>
      </c>
      <c r="S4" t="s">
        <v>59</v>
      </c>
      <c r="T4" s="54" t="s">
        <v>90</v>
      </c>
      <c r="U4" s="30">
        <v>861</v>
      </c>
      <c r="W4" s="51" t="s">
        <v>22</v>
      </c>
      <c r="X4" s="54" t="s">
        <v>74</v>
      </c>
      <c r="Y4" s="30">
        <v>709</v>
      </c>
      <c r="AA4" s="61" t="s">
        <v>29</v>
      </c>
      <c r="AB4" s="54" t="s">
        <v>82</v>
      </c>
      <c r="AC4" s="26">
        <v>0.4664698439477014</v>
      </c>
      <c r="AE4" s="51" t="s">
        <v>20</v>
      </c>
      <c r="AF4" s="54" t="s">
        <v>74</v>
      </c>
      <c r="AG4" s="26">
        <v>0.8012232415902141</v>
      </c>
      <c r="AI4" s="61" t="s">
        <v>29</v>
      </c>
      <c r="AJ4" s="54" t="s">
        <v>82</v>
      </c>
      <c r="AK4" s="26">
        <v>0.38717156105100464</v>
      </c>
    </row>
    <row r="5" spans="1:37" ht="12.75">
      <c r="A5" s="2">
        <v>3</v>
      </c>
      <c r="C5" s="51" t="s">
        <v>55</v>
      </c>
      <c r="D5" s="54" t="s">
        <v>90</v>
      </c>
      <c r="E5" s="37">
        <v>15761.5</v>
      </c>
      <c r="G5" s="61" t="s">
        <v>31</v>
      </c>
      <c r="H5" s="54" t="s">
        <v>90</v>
      </c>
      <c r="I5" s="30">
        <v>10895</v>
      </c>
      <c r="K5" s="61" t="s">
        <v>19</v>
      </c>
      <c r="L5" s="54" t="s">
        <v>82</v>
      </c>
      <c r="M5" s="30">
        <v>4600</v>
      </c>
      <c r="O5" s="51" t="s">
        <v>21</v>
      </c>
      <c r="P5" s="54" t="s">
        <v>74</v>
      </c>
      <c r="Q5" s="30">
        <v>2408</v>
      </c>
      <c r="S5" s="51" t="s">
        <v>21</v>
      </c>
      <c r="T5" s="54" t="s">
        <v>74</v>
      </c>
      <c r="U5" s="30">
        <v>809</v>
      </c>
      <c r="W5" s="51" t="s">
        <v>31</v>
      </c>
      <c r="X5" s="54" t="s">
        <v>90</v>
      </c>
      <c r="Y5" s="30">
        <v>680</v>
      </c>
      <c r="AA5" s="61" t="s">
        <v>22</v>
      </c>
      <c r="AB5" s="54" t="s">
        <v>82</v>
      </c>
      <c r="AC5" s="26">
        <v>0.463466868228773</v>
      </c>
      <c r="AE5" t="s">
        <v>55</v>
      </c>
      <c r="AF5" s="54" t="s">
        <v>90</v>
      </c>
      <c r="AG5" s="26">
        <v>0.7998244073748902</v>
      </c>
      <c r="AI5" s="51" t="s">
        <v>26</v>
      </c>
      <c r="AJ5" s="54" t="s">
        <v>74</v>
      </c>
      <c r="AK5" s="26">
        <v>0.38657105606258146</v>
      </c>
    </row>
    <row r="6" spans="1:37" ht="12.75">
      <c r="A6" s="2">
        <v>4</v>
      </c>
      <c r="C6" s="61" t="s">
        <v>19</v>
      </c>
      <c r="D6" s="54" t="s">
        <v>82</v>
      </c>
      <c r="E6" s="37">
        <v>15383</v>
      </c>
      <c r="G6" s="51" t="s">
        <v>22</v>
      </c>
      <c r="H6" s="54" t="s">
        <v>74</v>
      </c>
      <c r="I6" s="30">
        <v>10398</v>
      </c>
      <c r="K6" s="51" t="s">
        <v>19</v>
      </c>
      <c r="L6" s="54" t="s">
        <v>74</v>
      </c>
      <c r="M6" s="30">
        <v>4478</v>
      </c>
      <c r="O6" s="51" t="s">
        <v>24</v>
      </c>
      <c r="P6" s="54" t="s">
        <v>74</v>
      </c>
      <c r="Q6" s="30">
        <v>2358</v>
      </c>
      <c r="S6" s="51" t="s">
        <v>60</v>
      </c>
      <c r="T6" s="54" t="s">
        <v>90</v>
      </c>
      <c r="U6" s="30">
        <v>798</v>
      </c>
      <c r="W6" s="51" t="s">
        <v>21</v>
      </c>
      <c r="X6" s="54" t="s">
        <v>74</v>
      </c>
      <c r="Y6" s="30">
        <v>630</v>
      </c>
      <c r="AA6" s="51" t="s">
        <v>23</v>
      </c>
      <c r="AB6" s="54" t="s">
        <v>74</v>
      </c>
      <c r="AC6" s="26">
        <v>0.46317121169524883</v>
      </c>
      <c r="AE6" t="s">
        <v>57</v>
      </c>
      <c r="AF6" s="54" t="s">
        <v>90</v>
      </c>
      <c r="AG6" s="26">
        <v>0.7979149959903769</v>
      </c>
      <c r="AI6" s="51" t="s">
        <v>27</v>
      </c>
      <c r="AJ6" s="54" t="s">
        <v>74</v>
      </c>
      <c r="AK6" s="26">
        <v>0.38441558441558443</v>
      </c>
    </row>
    <row r="7" spans="1:37" ht="12.75">
      <c r="A7" s="2">
        <v>5</v>
      </c>
      <c r="C7" s="51" t="s">
        <v>31</v>
      </c>
      <c r="D7" s="54" t="s">
        <v>90</v>
      </c>
      <c r="E7" s="37">
        <v>15361</v>
      </c>
      <c r="G7" s="61" t="s">
        <v>55</v>
      </c>
      <c r="H7" s="54" t="s">
        <v>82</v>
      </c>
      <c r="I7" s="30">
        <v>10332</v>
      </c>
      <c r="K7" s="51" t="s">
        <v>60</v>
      </c>
      <c r="L7" s="54" t="s">
        <v>90</v>
      </c>
      <c r="M7" s="30">
        <v>4458</v>
      </c>
      <c r="O7" t="s">
        <v>57</v>
      </c>
      <c r="P7" s="54" t="s">
        <v>90</v>
      </c>
      <c r="Q7" s="30">
        <v>2318</v>
      </c>
      <c r="S7" s="61" t="s">
        <v>55</v>
      </c>
      <c r="T7" s="54" t="s">
        <v>82</v>
      </c>
      <c r="U7" s="30">
        <v>788</v>
      </c>
      <c r="W7" s="61" t="s">
        <v>22</v>
      </c>
      <c r="X7" s="54" t="s">
        <v>82</v>
      </c>
      <c r="Y7" s="30">
        <v>620</v>
      </c>
      <c r="AA7" s="61" t="s">
        <v>20</v>
      </c>
      <c r="AB7" s="54" t="s">
        <v>82</v>
      </c>
      <c r="AC7" s="26">
        <v>0.46221723086796085</v>
      </c>
      <c r="AE7" t="s">
        <v>83</v>
      </c>
      <c r="AF7" s="54" t="s">
        <v>90</v>
      </c>
      <c r="AG7" s="26">
        <v>0.7947615324472244</v>
      </c>
      <c r="AI7" s="61" t="s">
        <v>57</v>
      </c>
      <c r="AJ7" s="54" t="s">
        <v>82</v>
      </c>
      <c r="AK7" s="26">
        <v>0.3727714748784441</v>
      </c>
    </row>
    <row r="8" spans="1:37" ht="12.75">
      <c r="A8" s="2">
        <v>6</v>
      </c>
      <c r="C8" s="51" t="s">
        <v>21</v>
      </c>
      <c r="D8" s="54" t="s">
        <v>74</v>
      </c>
      <c r="E8" s="37">
        <v>15246.5</v>
      </c>
      <c r="G8" s="51" t="s">
        <v>24</v>
      </c>
      <c r="H8" s="54" t="s">
        <v>74</v>
      </c>
      <c r="I8" s="30">
        <v>10265</v>
      </c>
      <c r="K8" t="s">
        <v>29</v>
      </c>
      <c r="L8" s="54" t="s">
        <v>90</v>
      </c>
      <c r="M8" s="30">
        <v>4167</v>
      </c>
      <c r="O8" s="51" t="s">
        <v>31</v>
      </c>
      <c r="P8" s="54" t="s">
        <v>90</v>
      </c>
      <c r="Q8" s="30">
        <v>2266</v>
      </c>
      <c r="S8" s="61" t="s">
        <v>19</v>
      </c>
      <c r="T8" s="54" t="s">
        <v>82</v>
      </c>
      <c r="U8" s="30">
        <v>764</v>
      </c>
      <c r="W8" s="51" t="s">
        <v>19</v>
      </c>
      <c r="X8" s="54" t="s">
        <v>90</v>
      </c>
      <c r="Y8" s="30">
        <v>609</v>
      </c>
      <c r="AA8" t="s">
        <v>24</v>
      </c>
      <c r="AB8" s="54" t="s">
        <v>90</v>
      </c>
      <c r="AC8" s="26">
        <v>0.45939120031902164</v>
      </c>
      <c r="AE8" s="51" t="s">
        <v>26</v>
      </c>
      <c r="AF8" s="54" t="s">
        <v>74</v>
      </c>
      <c r="AG8" s="26">
        <v>0.791751735402205</v>
      </c>
      <c r="AI8" s="61" t="s">
        <v>30</v>
      </c>
      <c r="AJ8" s="54" t="s">
        <v>82</v>
      </c>
      <c r="AK8" s="26">
        <v>0.3718070009460738</v>
      </c>
    </row>
    <row r="9" spans="1:37" ht="12.75">
      <c r="A9" s="2">
        <v>7</v>
      </c>
      <c r="C9" s="51" t="s">
        <v>22</v>
      </c>
      <c r="D9" s="54" t="s">
        <v>74</v>
      </c>
      <c r="E9" s="37">
        <v>15186</v>
      </c>
      <c r="G9" s="51" t="s">
        <v>28</v>
      </c>
      <c r="H9" s="54" t="s">
        <v>90</v>
      </c>
      <c r="I9" s="30">
        <v>10204</v>
      </c>
      <c r="K9" s="51" t="s">
        <v>22</v>
      </c>
      <c r="L9" s="54" t="s">
        <v>74</v>
      </c>
      <c r="M9" s="30">
        <v>4154</v>
      </c>
      <c r="O9" s="61" t="s">
        <v>24</v>
      </c>
      <c r="P9" s="54" t="s">
        <v>82</v>
      </c>
      <c r="Q9" s="30">
        <v>2231</v>
      </c>
      <c r="S9" s="51" t="s">
        <v>19</v>
      </c>
      <c r="T9" s="54" t="s">
        <v>74</v>
      </c>
      <c r="U9" s="30">
        <v>757</v>
      </c>
      <c r="W9" s="61" t="s">
        <v>29</v>
      </c>
      <c r="X9" s="54" t="s">
        <v>82</v>
      </c>
      <c r="Y9" s="30">
        <v>599</v>
      </c>
      <c r="AA9" s="51" t="s">
        <v>27</v>
      </c>
      <c r="AB9" s="54" t="s">
        <v>74</v>
      </c>
      <c r="AC9" s="26">
        <v>0.459143353880196</v>
      </c>
      <c r="AE9" s="61" t="s">
        <v>30</v>
      </c>
      <c r="AF9" s="54" t="s">
        <v>82</v>
      </c>
      <c r="AG9" s="26">
        <v>0.7910906298003072</v>
      </c>
      <c r="AI9" t="s">
        <v>31</v>
      </c>
      <c r="AJ9" s="54" t="s">
        <v>90</v>
      </c>
      <c r="AK9" s="26">
        <v>0.37087378640776697</v>
      </c>
    </row>
    <row r="10" spans="1:37" ht="12.75">
      <c r="A10" s="2">
        <v>8</v>
      </c>
      <c r="C10" s="51" t="s">
        <v>23</v>
      </c>
      <c r="D10" s="54" t="s">
        <v>74</v>
      </c>
      <c r="E10" s="37">
        <v>14806</v>
      </c>
      <c r="G10" s="61" t="s">
        <v>19</v>
      </c>
      <c r="H10" s="54" t="s">
        <v>82</v>
      </c>
      <c r="I10" s="30">
        <v>10152</v>
      </c>
      <c r="K10" s="51" t="s">
        <v>21</v>
      </c>
      <c r="L10" s="54" t="s">
        <v>74</v>
      </c>
      <c r="M10" s="30">
        <v>4126</v>
      </c>
      <c r="O10" s="51" t="s">
        <v>22</v>
      </c>
      <c r="P10" s="54" t="s">
        <v>74</v>
      </c>
      <c r="Q10" s="30">
        <v>2215</v>
      </c>
      <c r="S10" s="51" t="s">
        <v>27</v>
      </c>
      <c r="T10" s="54" t="s">
        <v>74</v>
      </c>
      <c r="U10" s="30">
        <v>741</v>
      </c>
      <c r="W10" s="51" t="s">
        <v>23</v>
      </c>
      <c r="X10" s="54" t="s">
        <v>74</v>
      </c>
      <c r="Y10" s="30">
        <v>594</v>
      </c>
      <c r="AA10" t="s">
        <v>30</v>
      </c>
      <c r="AB10" s="54" t="s">
        <v>90</v>
      </c>
      <c r="AC10" s="26">
        <v>0.4570048309178744</v>
      </c>
      <c r="AE10" t="s">
        <v>29</v>
      </c>
      <c r="AF10" s="54" t="s">
        <v>90</v>
      </c>
      <c r="AG10" s="26">
        <v>0.7846031112883926</v>
      </c>
      <c r="AI10" t="s">
        <v>60</v>
      </c>
      <c r="AJ10" s="54" t="s">
        <v>90</v>
      </c>
      <c r="AK10" s="26">
        <v>0.36895910780669144</v>
      </c>
    </row>
    <row r="11" spans="1:37" ht="12.75">
      <c r="A11" s="2">
        <v>9</v>
      </c>
      <c r="C11" s="51" t="s">
        <v>24</v>
      </c>
      <c r="D11" s="54" t="s">
        <v>74</v>
      </c>
      <c r="E11" s="37">
        <v>14792</v>
      </c>
      <c r="G11" t="s">
        <v>29</v>
      </c>
      <c r="H11" s="54" t="s">
        <v>90</v>
      </c>
      <c r="I11" s="30">
        <v>10000</v>
      </c>
      <c r="K11" s="51" t="s">
        <v>28</v>
      </c>
      <c r="L11" s="54" t="s">
        <v>90</v>
      </c>
      <c r="M11" s="30">
        <v>4079</v>
      </c>
      <c r="O11" s="61" t="s">
        <v>28</v>
      </c>
      <c r="P11" s="54" t="s">
        <v>82</v>
      </c>
      <c r="Q11" s="30">
        <v>2212</v>
      </c>
      <c r="S11" s="51" t="s">
        <v>20</v>
      </c>
      <c r="T11" s="54" t="s">
        <v>74</v>
      </c>
      <c r="U11" s="30">
        <v>739</v>
      </c>
      <c r="W11" s="61" t="s">
        <v>20</v>
      </c>
      <c r="X11" s="54" t="s">
        <v>82</v>
      </c>
      <c r="Y11" s="30">
        <v>590</v>
      </c>
      <c r="AA11" s="51" t="s">
        <v>26</v>
      </c>
      <c r="AB11" s="54" t="s">
        <v>74</v>
      </c>
      <c r="AC11" s="26">
        <v>0.4569855471438403</v>
      </c>
      <c r="AE11" s="61" t="s">
        <v>28</v>
      </c>
      <c r="AF11" s="54" t="s">
        <v>82</v>
      </c>
      <c r="AG11" s="26">
        <v>0.7843240399789585</v>
      </c>
      <c r="AI11" s="61" t="s">
        <v>52</v>
      </c>
      <c r="AJ11" s="54" t="s">
        <v>82</v>
      </c>
      <c r="AK11" s="26">
        <v>0.36751269035532996</v>
      </c>
    </row>
    <row r="12" spans="1:37" ht="12.75">
      <c r="A12" s="2">
        <v>10</v>
      </c>
      <c r="C12" s="61" t="s">
        <v>55</v>
      </c>
      <c r="D12" s="54" t="s">
        <v>82</v>
      </c>
      <c r="E12" s="37">
        <v>14666.5</v>
      </c>
      <c r="G12" s="51" t="s">
        <v>20</v>
      </c>
      <c r="H12" s="54" t="s">
        <v>74</v>
      </c>
      <c r="I12" s="30">
        <v>9989</v>
      </c>
      <c r="K12" s="61" t="s">
        <v>31</v>
      </c>
      <c r="L12" s="54" t="s">
        <v>82</v>
      </c>
      <c r="M12" s="30">
        <v>4055</v>
      </c>
      <c r="O12" s="51" t="s">
        <v>28</v>
      </c>
      <c r="P12" s="54" t="s">
        <v>90</v>
      </c>
      <c r="Q12" s="30">
        <v>2206</v>
      </c>
      <c r="S12" s="61" t="s">
        <v>60</v>
      </c>
      <c r="T12" s="54" t="s">
        <v>82</v>
      </c>
      <c r="U12" s="30">
        <v>717</v>
      </c>
      <c r="W12" s="61" t="s">
        <v>25</v>
      </c>
      <c r="X12" s="54" t="s">
        <v>82</v>
      </c>
      <c r="Y12" s="30">
        <v>588</v>
      </c>
      <c r="AA12" s="51" t="s">
        <v>25</v>
      </c>
      <c r="AB12" s="54" t="s">
        <v>74</v>
      </c>
      <c r="AC12" s="26">
        <v>0.4567979669631512</v>
      </c>
      <c r="AE12" t="s">
        <v>31</v>
      </c>
      <c r="AF12" s="54" t="s">
        <v>90</v>
      </c>
      <c r="AG12" s="26">
        <v>0.7840755735492577</v>
      </c>
      <c r="AI12" s="61" t="s">
        <v>22</v>
      </c>
      <c r="AJ12" s="54" t="s">
        <v>82</v>
      </c>
      <c r="AK12" s="26">
        <v>0.3673174258857556</v>
      </c>
    </row>
    <row r="13" spans="1:37" ht="12.75">
      <c r="A13" s="2">
        <v>11</v>
      </c>
      <c r="C13" s="51" t="s">
        <v>60</v>
      </c>
      <c r="D13" s="54" t="s">
        <v>90</v>
      </c>
      <c r="E13" s="37">
        <v>14622.5</v>
      </c>
      <c r="G13" s="51" t="s">
        <v>21</v>
      </c>
      <c r="H13" s="54" t="s">
        <v>74</v>
      </c>
      <c r="I13" s="30">
        <v>9759</v>
      </c>
      <c r="K13" t="s">
        <v>84</v>
      </c>
      <c r="L13" s="54" t="s">
        <v>90</v>
      </c>
      <c r="M13" s="30">
        <v>4016</v>
      </c>
      <c r="O13" t="s">
        <v>24</v>
      </c>
      <c r="P13" s="54" t="s">
        <v>90</v>
      </c>
      <c r="Q13" s="30">
        <v>2169</v>
      </c>
      <c r="S13" s="51" t="s">
        <v>19</v>
      </c>
      <c r="T13" s="54" t="s">
        <v>90</v>
      </c>
      <c r="U13" s="30">
        <v>715</v>
      </c>
      <c r="W13" t="s">
        <v>84</v>
      </c>
      <c r="X13" s="54" t="s">
        <v>90</v>
      </c>
      <c r="Y13" s="30">
        <v>566</v>
      </c>
      <c r="AA13" s="61" t="s">
        <v>55</v>
      </c>
      <c r="AB13" s="54" t="s">
        <v>82</v>
      </c>
      <c r="AC13" s="26">
        <v>0.4567186713638651</v>
      </c>
      <c r="AE13" t="s">
        <v>30</v>
      </c>
      <c r="AF13" s="54" t="s">
        <v>90</v>
      </c>
      <c r="AG13" s="26">
        <v>0.7837715321849501</v>
      </c>
      <c r="AI13" s="51" t="s">
        <v>28</v>
      </c>
      <c r="AJ13" s="54" t="s">
        <v>74</v>
      </c>
      <c r="AK13" s="26">
        <v>0.36490455212922174</v>
      </c>
    </row>
    <row r="14" spans="1:37" ht="12.75">
      <c r="A14" s="2">
        <v>12</v>
      </c>
      <c r="C14" s="51" t="s">
        <v>28</v>
      </c>
      <c r="D14" s="54" t="s">
        <v>90</v>
      </c>
      <c r="E14" s="37">
        <v>14431.5</v>
      </c>
      <c r="G14" s="61" t="s">
        <v>52</v>
      </c>
      <c r="H14" s="54" t="s">
        <v>82</v>
      </c>
      <c r="I14" s="30">
        <v>9698</v>
      </c>
      <c r="K14" s="61" t="s">
        <v>60</v>
      </c>
      <c r="L14" s="54" t="s">
        <v>82</v>
      </c>
      <c r="M14" s="30">
        <v>4005</v>
      </c>
      <c r="O14" s="61" t="s">
        <v>19</v>
      </c>
      <c r="P14" s="54" t="s">
        <v>82</v>
      </c>
      <c r="Q14" s="30">
        <v>2158</v>
      </c>
      <c r="S14" s="51" t="s">
        <v>31</v>
      </c>
      <c r="T14" s="54" t="s">
        <v>90</v>
      </c>
      <c r="U14" s="30">
        <v>706</v>
      </c>
      <c r="W14" t="s">
        <v>22</v>
      </c>
      <c r="X14" s="54" t="s">
        <v>90</v>
      </c>
      <c r="Y14" s="30">
        <v>556</v>
      </c>
      <c r="AA14" s="51" t="s">
        <v>24</v>
      </c>
      <c r="AB14" s="54" t="s">
        <v>74</v>
      </c>
      <c r="AC14" s="26">
        <v>0.45593123209169056</v>
      </c>
      <c r="AE14" s="51" t="s">
        <v>23</v>
      </c>
      <c r="AF14" s="54" t="s">
        <v>74</v>
      </c>
      <c r="AG14" s="26">
        <v>0.7833898305084745</v>
      </c>
      <c r="AI14" t="s">
        <v>28</v>
      </c>
      <c r="AJ14" s="54" t="s">
        <v>90</v>
      </c>
      <c r="AK14" s="26">
        <v>0.3634085213032581</v>
      </c>
    </row>
    <row r="15" spans="1:37" ht="12.75">
      <c r="A15" s="2">
        <v>13</v>
      </c>
      <c r="C15" s="61" t="s">
        <v>22</v>
      </c>
      <c r="D15" s="54" t="s">
        <v>82</v>
      </c>
      <c r="E15" s="37">
        <v>14405</v>
      </c>
      <c r="G15" s="51" t="s">
        <v>19</v>
      </c>
      <c r="H15" s="54" t="s">
        <v>90</v>
      </c>
      <c r="I15" s="30">
        <v>9623</v>
      </c>
      <c r="K15" s="51" t="s">
        <v>24</v>
      </c>
      <c r="L15" s="54" t="s">
        <v>74</v>
      </c>
      <c r="M15" s="30">
        <v>3969</v>
      </c>
      <c r="O15" s="61" t="s">
        <v>55</v>
      </c>
      <c r="P15" s="54" t="s">
        <v>90</v>
      </c>
      <c r="Q15" s="30">
        <v>2151</v>
      </c>
      <c r="S15" s="51" t="s">
        <v>24</v>
      </c>
      <c r="T15" s="54" t="s">
        <v>74</v>
      </c>
      <c r="U15" s="30">
        <v>692</v>
      </c>
      <c r="W15" s="61" t="s">
        <v>19</v>
      </c>
      <c r="X15" s="54" t="s">
        <v>82</v>
      </c>
      <c r="Y15" s="30">
        <v>555</v>
      </c>
      <c r="AA15" t="s">
        <v>29</v>
      </c>
      <c r="AB15" s="54" t="s">
        <v>90</v>
      </c>
      <c r="AC15" s="26">
        <v>0.4559129265011618</v>
      </c>
      <c r="AE15" t="s">
        <v>24</v>
      </c>
      <c r="AF15" s="54" t="s">
        <v>90</v>
      </c>
      <c r="AG15" s="26">
        <v>0.7818846466287571</v>
      </c>
      <c r="AI15" t="s">
        <v>29</v>
      </c>
      <c r="AJ15" s="54" t="s">
        <v>90</v>
      </c>
      <c r="AK15" s="26">
        <v>0.360625</v>
      </c>
    </row>
    <row r="16" spans="1:37" ht="12.75">
      <c r="A16" s="2">
        <v>14</v>
      </c>
      <c r="C16" s="51" t="s">
        <v>19</v>
      </c>
      <c r="D16" s="54" t="s">
        <v>90</v>
      </c>
      <c r="E16" s="37">
        <v>14347</v>
      </c>
      <c r="G16" s="61" t="s">
        <v>22</v>
      </c>
      <c r="H16" s="54" t="s">
        <v>82</v>
      </c>
      <c r="I16" s="30">
        <v>9604</v>
      </c>
      <c r="K16" s="51" t="s">
        <v>19</v>
      </c>
      <c r="L16" s="54" t="s">
        <v>90</v>
      </c>
      <c r="M16" s="30">
        <v>3903</v>
      </c>
      <c r="O16" s="61" t="s">
        <v>52</v>
      </c>
      <c r="P16" s="54" t="s">
        <v>82</v>
      </c>
      <c r="Q16" s="30">
        <v>2141</v>
      </c>
      <c r="S16" t="s">
        <v>57</v>
      </c>
      <c r="T16" s="54" t="s">
        <v>90</v>
      </c>
      <c r="U16" s="30">
        <v>686</v>
      </c>
      <c r="W16" s="61" t="s">
        <v>30</v>
      </c>
      <c r="X16" s="54" t="s">
        <v>82</v>
      </c>
      <c r="Y16" s="30">
        <v>537</v>
      </c>
      <c r="AA16" t="s">
        <v>19</v>
      </c>
      <c r="AB16" s="54" t="s">
        <v>90</v>
      </c>
      <c r="AC16" s="26">
        <v>0.4556421211359638</v>
      </c>
      <c r="AE16" s="61" t="s">
        <v>52</v>
      </c>
      <c r="AF16" s="54" t="s">
        <v>82</v>
      </c>
      <c r="AG16" s="26">
        <v>0.7808896210873146</v>
      </c>
      <c r="AI16" s="61" t="s">
        <v>24</v>
      </c>
      <c r="AJ16" s="54" t="s">
        <v>82</v>
      </c>
      <c r="AK16" s="26">
        <v>0.3601864181091877</v>
      </c>
    </row>
    <row r="17" spans="1:37" ht="12.75">
      <c r="A17" s="2">
        <v>15</v>
      </c>
      <c r="C17" t="s">
        <v>29</v>
      </c>
      <c r="D17" s="54" t="s">
        <v>90</v>
      </c>
      <c r="E17" s="37">
        <v>14165.5</v>
      </c>
      <c r="G17" s="61" t="s">
        <v>58</v>
      </c>
      <c r="H17" s="54" t="s">
        <v>82</v>
      </c>
      <c r="I17" s="30">
        <v>9544</v>
      </c>
      <c r="K17" s="61" t="s">
        <v>58</v>
      </c>
      <c r="L17" s="54" t="s">
        <v>82</v>
      </c>
      <c r="M17" s="30">
        <v>3898</v>
      </c>
      <c r="O17" t="s">
        <v>83</v>
      </c>
      <c r="P17" s="54" t="s">
        <v>90</v>
      </c>
      <c r="Q17" s="30">
        <v>2137</v>
      </c>
      <c r="S17" t="s">
        <v>24</v>
      </c>
      <c r="T17" s="54" t="s">
        <v>90</v>
      </c>
      <c r="U17" s="30">
        <v>685</v>
      </c>
      <c r="W17" s="61" t="s">
        <v>31</v>
      </c>
      <c r="X17" s="54" t="s">
        <v>82</v>
      </c>
      <c r="Y17" s="30">
        <v>527</v>
      </c>
      <c r="AA17" s="51" t="s">
        <v>20</v>
      </c>
      <c r="AB17" s="54" t="s">
        <v>74</v>
      </c>
      <c r="AC17" s="26">
        <v>0.45561770428015563</v>
      </c>
      <c r="AE17" s="51" t="s">
        <v>33</v>
      </c>
      <c r="AF17" s="54" t="s">
        <v>74</v>
      </c>
      <c r="AG17" s="26">
        <v>0.777292576419214</v>
      </c>
      <c r="AI17" s="61" t="s">
        <v>60</v>
      </c>
      <c r="AJ17" s="54" t="s">
        <v>82</v>
      </c>
      <c r="AK17" s="26">
        <v>0.3589519650655022</v>
      </c>
    </row>
    <row r="18" spans="1:37" ht="12.75">
      <c r="A18" s="2">
        <v>16</v>
      </c>
      <c r="C18" s="61" t="s">
        <v>52</v>
      </c>
      <c r="D18" s="54" t="s">
        <v>82</v>
      </c>
      <c r="E18" s="37">
        <v>14035.5</v>
      </c>
      <c r="G18" t="s">
        <v>83</v>
      </c>
      <c r="H18" s="54" t="s">
        <v>90</v>
      </c>
      <c r="I18" s="30">
        <v>9410</v>
      </c>
      <c r="K18" s="51" t="s">
        <v>55</v>
      </c>
      <c r="L18" s="54" t="s">
        <v>90</v>
      </c>
      <c r="M18" s="30">
        <v>3898</v>
      </c>
      <c r="O18" s="51" t="s">
        <v>20</v>
      </c>
      <c r="P18" s="54" t="s">
        <v>74</v>
      </c>
      <c r="Q18" s="30">
        <v>2106</v>
      </c>
      <c r="S18" s="61" t="s">
        <v>58</v>
      </c>
      <c r="T18" s="54" t="s">
        <v>82</v>
      </c>
      <c r="U18" s="30">
        <v>676</v>
      </c>
      <c r="W18" s="51" t="s">
        <v>24</v>
      </c>
      <c r="X18" s="54" t="s">
        <v>74</v>
      </c>
      <c r="Y18" s="30">
        <v>525</v>
      </c>
      <c r="AA18" t="s">
        <v>60</v>
      </c>
      <c r="AB18" s="54" t="s">
        <v>90</v>
      </c>
      <c r="AC18" s="26">
        <v>0.455140304517428</v>
      </c>
      <c r="AE18" s="61" t="s">
        <v>59</v>
      </c>
      <c r="AF18" s="54" t="s">
        <v>82</v>
      </c>
      <c r="AG18" s="26">
        <v>0.776840131270511</v>
      </c>
      <c r="AI18" s="51" t="s">
        <v>19</v>
      </c>
      <c r="AJ18" s="54" t="s">
        <v>74</v>
      </c>
      <c r="AK18" s="26">
        <v>0.35752979414951247</v>
      </c>
    </row>
    <row r="19" spans="1:37" ht="12.75">
      <c r="A19" s="2">
        <v>17</v>
      </c>
      <c r="C19" t="s">
        <v>24</v>
      </c>
      <c r="D19" s="54" t="s">
        <v>90</v>
      </c>
      <c r="E19" s="37">
        <v>13983</v>
      </c>
      <c r="G19" s="61" t="s">
        <v>31</v>
      </c>
      <c r="H19" s="54" t="s">
        <v>82</v>
      </c>
      <c r="I19" s="30">
        <v>9381</v>
      </c>
      <c r="K19" s="51" t="s">
        <v>31</v>
      </c>
      <c r="L19" s="54" t="s">
        <v>90</v>
      </c>
      <c r="M19" s="30">
        <v>3836</v>
      </c>
      <c r="O19" s="51" t="s">
        <v>23</v>
      </c>
      <c r="P19" s="54" t="s">
        <v>74</v>
      </c>
      <c r="Q19" s="30">
        <v>2084</v>
      </c>
      <c r="S19" s="51" t="s">
        <v>28</v>
      </c>
      <c r="T19" s="54" t="s">
        <v>90</v>
      </c>
      <c r="U19" s="30">
        <v>674</v>
      </c>
      <c r="W19" s="61" t="s">
        <v>60</v>
      </c>
      <c r="X19" s="54" t="s">
        <v>82</v>
      </c>
      <c r="Y19" s="30">
        <v>514</v>
      </c>
      <c r="AA19" s="61" t="s">
        <v>32</v>
      </c>
      <c r="AB19" s="54" t="s">
        <v>82</v>
      </c>
      <c r="AC19" s="26">
        <v>0.45425237949032854</v>
      </c>
      <c r="AE19" s="61" t="s">
        <v>32</v>
      </c>
      <c r="AF19" s="54" t="s">
        <v>82</v>
      </c>
      <c r="AG19" s="26">
        <v>0.7751691205730203</v>
      </c>
      <c r="AI19" t="s">
        <v>25</v>
      </c>
      <c r="AJ19" s="54" t="s">
        <v>90</v>
      </c>
      <c r="AK19" s="26">
        <v>0.3557365919891378</v>
      </c>
    </row>
    <row r="20" spans="1:37" ht="12.75">
      <c r="A20" s="2">
        <v>18</v>
      </c>
      <c r="C20" s="61" t="s">
        <v>31</v>
      </c>
      <c r="D20" s="54" t="s">
        <v>82</v>
      </c>
      <c r="E20" s="37">
        <v>13847</v>
      </c>
      <c r="G20" s="51" t="s">
        <v>60</v>
      </c>
      <c r="H20" s="54" t="s">
        <v>90</v>
      </c>
      <c r="I20" s="30">
        <v>9343</v>
      </c>
      <c r="K20" t="s">
        <v>22</v>
      </c>
      <c r="L20" s="54" t="s">
        <v>90</v>
      </c>
      <c r="M20" s="30">
        <v>3821</v>
      </c>
      <c r="O20" s="61" t="s">
        <v>21</v>
      </c>
      <c r="P20" s="54" t="s">
        <v>82</v>
      </c>
      <c r="Q20" s="30">
        <v>2075</v>
      </c>
      <c r="S20" s="51" t="s">
        <v>23</v>
      </c>
      <c r="T20" s="54" t="s">
        <v>74</v>
      </c>
      <c r="U20" s="30">
        <v>664</v>
      </c>
      <c r="W20" t="s">
        <v>24</v>
      </c>
      <c r="X20" s="54" t="s">
        <v>90</v>
      </c>
      <c r="Y20" s="30">
        <v>499</v>
      </c>
      <c r="AA20" t="s">
        <v>84</v>
      </c>
      <c r="AB20" s="54" t="s">
        <v>90</v>
      </c>
      <c r="AC20" s="26">
        <v>0.45328125</v>
      </c>
      <c r="AE20" t="s">
        <v>60</v>
      </c>
      <c r="AF20" s="54" t="s">
        <v>90</v>
      </c>
      <c r="AG20" s="26">
        <v>0.7743102668475803</v>
      </c>
      <c r="AI20" s="51" t="s">
        <v>23</v>
      </c>
      <c r="AJ20" s="54" t="s">
        <v>74</v>
      </c>
      <c r="AK20" s="26">
        <v>0.35542168674698793</v>
      </c>
    </row>
    <row r="21" spans="1:37" ht="12.75">
      <c r="A21" s="2">
        <v>19</v>
      </c>
      <c r="C21" s="51" t="s">
        <v>25</v>
      </c>
      <c r="D21" s="54" t="s">
        <v>74</v>
      </c>
      <c r="E21" s="37">
        <v>13423</v>
      </c>
      <c r="G21" t="s">
        <v>24</v>
      </c>
      <c r="H21" s="54" t="s">
        <v>90</v>
      </c>
      <c r="I21" s="30">
        <v>9304</v>
      </c>
      <c r="K21" s="51" t="s">
        <v>25</v>
      </c>
      <c r="L21" s="54" t="s">
        <v>74</v>
      </c>
      <c r="M21" s="30">
        <v>3813</v>
      </c>
      <c r="O21" t="s">
        <v>22</v>
      </c>
      <c r="P21" s="54" t="s">
        <v>90</v>
      </c>
      <c r="Q21" s="30">
        <v>2050</v>
      </c>
      <c r="S21" s="61" t="s">
        <v>28</v>
      </c>
      <c r="T21" s="54" t="s">
        <v>82</v>
      </c>
      <c r="U21" s="30">
        <v>664</v>
      </c>
      <c r="W21" s="51" t="s">
        <v>60</v>
      </c>
      <c r="X21" s="54" t="s">
        <v>90</v>
      </c>
      <c r="Y21" s="30">
        <v>481</v>
      </c>
      <c r="AA21" s="61" t="s">
        <v>57</v>
      </c>
      <c r="AB21" s="54" t="s">
        <v>82</v>
      </c>
      <c r="AC21" s="26">
        <v>0.45327709279688516</v>
      </c>
      <c r="AE21" t="s">
        <v>58</v>
      </c>
      <c r="AF21" s="54" t="s">
        <v>90</v>
      </c>
      <c r="AG21" s="26">
        <v>0.7736351531291611</v>
      </c>
      <c r="AI21" s="51" t="s">
        <v>21</v>
      </c>
      <c r="AJ21" s="54" t="s">
        <v>74</v>
      </c>
      <c r="AK21" s="26">
        <v>0.35492700729927007</v>
      </c>
    </row>
    <row r="22" spans="1:37" ht="12.75">
      <c r="A22" s="2">
        <v>20</v>
      </c>
      <c r="C22" s="61" t="s">
        <v>58</v>
      </c>
      <c r="D22" s="54" t="s">
        <v>82</v>
      </c>
      <c r="E22" s="37">
        <v>13410</v>
      </c>
      <c r="G22" s="51" t="s">
        <v>25</v>
      </c>
      <c r="H22" s="54" t="s">
        <v>74</v>
      </c>
      <c r="I22" s="30">
        <v>9225</v>
      </c>
      <c r="K22" t="s">
        <v>59</v>
      </c>
      <c r="L22" s="54" t="s">
        <v>90</v>
      </c>
      <c r="M22" s="30">
        <v>3766</v>
      </c>
      <c r="O22" s="51" t="s">
        <v>19</v>
      </c>
      <c r="P22" s="54" t="s">
        <v>90</v>
      </c>
      <c r="Q22" s="30">
        <v>2020</v>
      </c>
      <c r="S22" s="51" t="s">
        <v>22</v>
      </c>
      <c r="T22" s="54" t="s">
        <v>74</v>
      </c>
      <c r="U22" s="30">
        <v>661</v>
      </c>
      <c r="W22" t="s">
        <v>30</v>
      </c>
      <c r="X22" s="54" t="s">
        <v>90</v>
      </c>
      <c r="Y22" s="30">
        <v>477</v>
      </c>
      <c r="AA22" s="51" t="s">
        <v>21</v>
      </c>
      <c r="AB22" s="54" t="s">
        <v>74</v>
      </c>
      <c r="AC22" s="26">
        <v>0.45316993872702266</v>
      </c>
      <c r="AE22" s="61" t="s">
        <v>24</v>
      </c>
      <c r="AF22" s="54" t="s">
        <v>82</v>
      </c>
      <c r="AG22" s="26">
        <v>0.7734967892586107</v>
      </c>
      <c r="AI22" s="61" t="s">
        <v>32</v>
      </c>
      <c r="AJ22" s="54" t="s">
        <v>82</v>
      </c>
      <c r="AK22" s="26">
        <v>0.3538038496791934</v>
      </c>
    </row>
    <row r="23" spans="1:37" ht="12.75">
      <c r="A23" s="2">
        <v>21</v>
      </c>
      <c r="C23" s="61" t="s">
        <v>29</v>
      </c>
      <c r="D23" s="54" t="s">
        <v>82</v>
      </c>
      <c r="E23" s="37">
        <v>13362.5</v>
      </c>
      <c r="G23" s="51" t="s">
        <v>26</v>
      </c>
      <c r="H23" s="54" t="s">
        <v>74</v>
      </c>
      <c r="I23" s="30">
        <v>9172</v>
      </c>
      <c r="K23" s="61" t="s">
        <v>22</v>
      </c>
      <c r="L23" s="54" t="s">
        <v>82</v>
      </c>
      <c r="M23" s="30">
        <v>3753</v>
      </c>
      <c r="O23" s="51" t="s">
        <v>28</v>
      </c>
      <c r="P23" s="54" t="s">
        <v>74</v>
      </c>
      <c r="Q23" s="30">
        <v>2007</v>
      </c>
      <c r="S23" s="61" t="s">
        <v>31</v>
      </c>
      <c r="T23" s="54" t="s">
        <v>82</v>
      </c>
      <c r="U23" s="30">
        <v>660</v>
      </c>
      <c r="W23" s="61" t="s">
        <v>59</v>
      </c>
      <c r="X23" s="54" t="s">
        <v>82</v>
      </c>
      <c r="Y23" s="30">
        <v>474</v>
      </c>
      <c r="AA23" s="61" t="s">
        <v>21</v>
      </c>
      <c r="AB23" s="54" t="s">
        <v>82</v>
      </c>
      <c r="AC23" s="26">
        <v>0.452937820878494</v>
      </c>
      <c r="AE23" s="61" t="s">
        <v>57</v>
      </c>
      <c r="AF23" s="54" t="s">
        <v>82</v>
      </c>
      <c r="AG23" s="26">
        <v>0.7718918918918919</v>
      </c>
      <c r="AI23" s="51" t="s">
        <v>24</v>
      </c>
      <c r="AJ23" s="54" t="s">
        <v>74</v>
      </c>
      <c r="AK23" s="26">
        <v>0.3516100957354221</v>
      </c>
    </row>
    <row r="24" spans="1:37" ht="12.75">
      <c r="A24" s="2">
        <v>22</v>
      </c>
      <c r="C24" s="61" t="s">
        <v>60</v>
      </c>
      <c r="D24" s="54" t="s">
        <v>82</v>
      </c>
      <c r="E24" s="37">
        <v>13353</v>
      </c>
      <c r="G24" s="51" t="s">
        <v>23</v>
      </c>
      <c r="H24" s="54" t="s">
        <v>74</v>
      </c>
      <c r="I24" s="30">
        <v>9137</v>
      </c>
      <c r="K24" s="61" t="s">
        <v>55</v>
      </c>
      <c r="L24" s="54" t="s">
        <v>82</v>
      </c>
      <c r="M24" s="30">
        <v>3702</v>
      </c>
      <c r="O24" s="51" t="s">
        <v>25</v>
      </c>
      <c r="P24" s="54" t="s">
        <v>74</v>
      </c>
      <c r="Q24" s="30">
        <v>1963</v>
      </c>
      <c r="S24" t="s">
        <v>29</v>
      </c>
      <c r="T24" s="54" t="s">
        <v>90</v>
      </c>
      <c r="U24" s="30">
        <v>658</v>
      </c>
      <c r="W24" s="51" t="s">
        <v>25</v>
      </c>
      <c r="X24" s="54" t="s">
        <v>74</v>
      </c>
      <c r="Y24" s="30">
        <v>465</v>
      </c>
      <c r="AA24" s="51" t="s">
        <v>22</v>
      </c>
      <c r="AB24" s="54" t="s">
        <v>74</v>
      </c>
      <c r="AC24" s="26">
        <v>0.45267538644470867</v>
      </c>
      <c r="AE24" s="51" t="s">
        <v>28</v>
      </c>
      <c r="AF24" s="54" t="s">
        <v>74</v>
      </c>
      <c r="AG24" s="26">
        <v>0.7702839756592292</v>
      </c>
      <c r="AI24" t="s">
        <v>84</v>
      </c>
      <c r="AJ24" s="54" t="s">
        <v>90</v>
      </c>
      <c r="AK24" s="26">
        <v>0.35141509433962265</v>
      </c>
    </row>
    <row r="25" spans="1:37" ht="12.75">
      <c r="A25" s="2">
        <v>23</v>
      </c>
      <c r="C25" s="51" t="s">
        <v>26</v>
      </c>
      <c r="D25" s="54" t="s">
        <v>74</v>
      </c>
      <c r="E25" s="37">
        <v>13267.5</v>
      </c>
      <c r="G25" s="61" t="s">
        <v>29</v>
      </c>
      <c r="H25" s="54" t="s">
        <v>82</v>
      </c>
      <c r="I25" s="30">
        <v>8898</v>
      </c>
      <c r="K25" s="51" t="s">
        <v>27</v>
      </c>
      <c r="L25" s="54" t="s">
        <v>74</v>
      </c>
      <c r="M25" s="30">
        <v>3684</v>
      </c>
      <c r="O25" s="51" t="s">
        <v>33</v>
      </c>
      <c r="P25" s="54" t="s">
        <v>74</v>
      </c>
      <c r="Q25" s="30">
        <v>1956</v>
      </c>
      <c r="S25" t="s">
        <v>84</v>
      </c>
      <c r="T25" s="54" t="s">
        <v>90</v>
      </c>
      <c r="U25" s="30">
        <v>658</v>
      </c>
      <c r="W25" s="51" t="s">
        <v>27</v>
      </c>
      <c r="X25" s="54" t="s">
        <v>74</v>
      </c>
      <c r="Y25" s="30">
        <v>458</v>
      </c>
      <c r="AA25" s="61" t="s">
        <v>24</v>
      </c>
      <c r="AB25" s="54" t="s">
        <v>82</v>
      </c>
      <c r="AC25" s="26">
        <v>0.4511446954960347</v>
      </c>
      <c r="AE25" s="51" t="s">
        <v>25</v>
      </c>
      <c r="AF25" s="54" t="s">
        <v>74</v>
      </c>
      <c r="AG25" s="26">
        <v>0.7696728558797524</v>
      </c>
      <c r="AI25" t="s">
        <v>83</v>
      </c>
      <c r="AJ25" s="54" t="s">
        <v>90</v>
      </c>
      <c r="AK25" s="26">
        <v>0.34630606860158314</v>
      </c>
    </row>
    <row r="26" spans="1:37" ht="12.75">
      <c r="A26" s="2">
        <v>24</v>
      </c>
      <c r="C26" t="s">
        <v>84</v>
      </c>
      <c r="D26" s="54" t="s">
        <v>90</v>
      </c>
      <c r="E26" s="37">
        <v>12914.5</v>
      </c>
      <c r="G26" t="s">
        <v>57</v>
      </c>
      <c r="H26" s="54" t="s">
        <v>90</v>
      </c>
      <c r="I26" s="30">
        <v>8855</v>
      </c>
      <c r="K26" s="61" t="s">
        <v>52</v>
      </c>
      <c r="L26" s="54" t="s">
        <v>82</v>
      </c>
      <c r="M26" s="30">
        <v>3681</v>
      </c>
      <c r="O26" s="61" t="s">
        <v>31</v>
      </c>
      <c r="P26" s="54" t="s">
        <v>82</v>
      </c>
      <c r="Q26" s="30">
        <v>1931</v>
      </c>
      <c r="S26" s="51" t="s">
        <v>26</v>
      </c>
      <c r="T26" s="54" t="s">
        <v>74</v>
      </c>
      <c r="U26" s="30">
        <v>652</v>
      </c>
      <c r="W26" t="s">
        <v>25</v>
      </c>
      <c r="X26" s="54" t="s">
        <v>90</v>
      </c>
      <c r="Y26" s="30">
        <v>449</v>
      </c>
      <c r="AA26" s="51" t="s">
        <v>33</v>
      </c>
      <c r="AB26" s="54" t="s">
        <v>74</v>
      </c>
      <c r="AC26" s="26">
        <v>0.4505462060820785</v>
      </c>
      <c r="AE26" s="61" t="s">
        <v>31</v>
      </c>
      <c r="AF26" s="54" t="s">
        <v>82</v>
      </c>
      <c r="AG26" s="26">
        <v>0.7661406025824964</v>
      </c>
      <c r="AI26" t="s">
        <v>19</v>
      </c>
      <c r="AJ26" s="54" t="s">
        <v>90</v>
      </c>
      <c r="AK26" s="26">
        <v>0.34622582657517154</v>
      </c>
    </row>
    <row r="27" spans="1:37" ht="12.75">
      <c r="A27" s="2">
        <v>25</v>
      </c>
      <c r="C27" t="s">
        <v>83</v>
      </c>
      <c r="D27" s="54" t="s">
        <v>90</v>
      </c>
      <c r="E27" s="37">
        <v>12883.5</v>
      </c>
      <c r="G27" t="s">
        <v>30</v>
      </c>
      <c r="H27" s="54" t="s">
        <v>90</v>
      </c>
      <c r="I27" s="30">
        <v>8627</v>
      </c>
      <c r="K27" s="61" t="s">
        <v>30</v>
      </c>
      <c r="L27" s="54" t="s">
        <v>82</v>
      </c>
      <c r="M27" s="30">
        <v>3653</v>
      </c>
      <c r="O27" s="61" t="s">
        <v>29</v>
      </c>
      <c r="P27" s="54" t="s">
        <v>82</v>
      </c>
      <c r="Q27" s="30">
        <v>1929</v>
      </c>
      <c r="S27" s="61" t="s">
        <v>22</v>
      </c>
      <c r="T27" s="54" t="s">
        <v>82</v>
      </c>
      <c r="U27" s="30">
        <v>647</v>
      </c>
      <c r="W27" t="s">
        <v>59</v>
      </c>
      <c r="X27" s="54" t="s">
        <v>90</v>
      </c>
      <c r="Y27" s="30">
        <v>448</v>
      </c>
      <c r="AA27" s="61" t="s">
        <v>60</v>
      </c>
      <c r="AB27" s="54" t="s">
        <v>82</v>
      </c>
      <c r="AC27" s="26">
        <v>0.4503888441941539</v>
      </c>
      <c r="AE27" s="61" t="s">
        <v>19</v>
      </c>
      <c r="AF27" s="54" t="s">
        <v>82</v>
      </c>
      <c r="AG27" s="26">
        <v>0.7654037504783774</v>
      </c>
      <c r="AI27" t="s">
        <v>55</v>
      </c>
      <c r="AJ27" s="54" t="s">
        <v>90</v>
      </c>
      <c r="AK27" s="26">
        <v>0.3457683741648107</v>
      </c>
    </row>
    <row r="28" spans="1:37" ht="12.75">
      <c r="A28" s="2">
        <v>26</v>
      </c>
      <c r="C28" t="s">
        <v>59</v>
      </c>
      <c r="D28" s="54" t="s">
        <v>90</v>
      </c>
      <c r="E28" s="37">
        <v>12867</v>
      </c>
      <c r="G28" s="61" t="s">
        <v>60</v>
      </c>
      <c r="H28" s="54" t="s">
        <v>82</v>
      </c>
      <c r="I28" s="30">
        <v>8537</v>
      </c>
      <c r="K28" t="s">
        <v>24</v>
      </c>
      <c r="L28" s="54" t="s">
        <v>90</v>
      </c>
      <c r="M28" s="30">
        <v>3648</v>
      </c>
      <c r="O28" t="s">
        <v>59</v>
      </c>
      <c r="P28" s="54" t="s">
        <v>90</v>
      </c>
      <c r="Q28" s="30">
        <v>1918</v>
      </c>
      <c r="S28" s="61" t="s">
        <v>52</v>
      </c>
      <c r="T28" s="54" t="s">
        <v>82</v>
      </c>
      <c r="U28" s="30">
        <v>636</v>
      </c>
      <c r="W28" s="61" t="s">
        <v>52</v>
      </c>
      <c r="X28" s="54" t="s">
        <v>82</v>
      </c>
      <c r="Y28" s="30">
        <v>444</v>
      </c>
      <c r="AA28" t="s">
        <v>59</v>
      </c>
      <c r="AB28" s="54" t="s">
        <v>90</v>
      </c>
      <c r="AC28" s="26">
        <v>0.44975932611311675</v>
      </c>
      <c r="AE28" t="s">
        <v>28</v>
      </c>
      <c r="AF28" s="54" t="s">
        <v>90</v>
      </c>
      <c r="AG28" s="26">
        <v>0.7619047619047619</v>
      </c>
      <c r="AI28" s="61" t="s">
        <v>21</v>
      </c>
      <c r="AJ28" s="54" t="s">
        <v>82</v>
      </c>
      <c r="AK28" s="26">
        <v>0.3456495828367104</v>
      </c>
    </row>
    <row r="29" spans="1:37" ht="12.75">
      <c r="A29" s="2">
        <v>27</v>
      </c>
      <c r="C29" t="s">
        <v>22</v>
      </c>
      <c r="D29" s="54" t="s">
        <v>90</v>
      </c>
      <c r="E29" s="37">
        <v>12821.5</v>
      </c>
      <c r="G29" s="51" t="s">
        <v>28</v>
      </c>
      <c r="H29" s="54" t="s">
        <v>74</v>
      </c>
      <c r="I29" s="30">
        <v>8520</v>
      </c>
      <c r="K29" s="61" t="s">
        <v>20</v>
      </c>
      <c r="L29" s="54" t="s">
        <v>82</v>
      </c>
      <c r="M29" s="30">
        <v>3639</v>
      </c>
      <c r="O29" s="51" t="s">
        <v>27</v>
      </c>
      <c r="P29" s="54" t="s">
        <v>74</v>
      </c>
      <c r="Q29" s="30">
        <v>1888</v>
      </c>
      <c r="S29" s="51" t="s">
        <v>28</v>
      </c>
      <c r="T29" s="54" t="s">
        <v>74</v>
      </c>
      <c r="U29" s="30">
        <v>630</v>
      </c>
      <c r="W29" s="61" t="s">
        <v>28</v>
      </c>
      <c r="X29" s="54" t="s">
        <v>82</v>
      </c>
      <c r="Y29" s="30">
        <v>442</v>
      </c>
      <c r="AA29" s="61" t="s">
        <v>28</v>
      </c>
      <c r="AB29" s="54" t="s">
        <v>82</v>
      </c>
      <c r="AC29" s="26">
        <v>0.44796843028354283</v>
      </c>
      <c r="AE29" s="61" t="s">
        <v>60</v>
      </c>
      <c r="AF29" s="54" t="s">
        <v>82</v>
      </c>
      <c r="AG29" s="26">
        <v>0.7614926987560844</v>
      </c>
      <c r="AI29" s="51" t="s">
        <v>33</v>
      </c>
      <c r="AJ29" s="54" t="s">
        <v>74</v>
      </c>
      <c r="AK29" s="26">
        <v>0.3444730077120823</v>
      </c>
    </row>
    <row r="30" spans="1:37" ht="12.75">
      <c r="A30" s="2">
        <v>28</v>
      </c>
      <c r="C30" t="s">
        <v>30</v>
      </c>
      <c r="D30" s="54" t="s">
        <v>90</v>
      </c>
      <c r="E30" s="37">
        <v>12819.5</v>
      </c>
      <c r="G30" t="s">
        <v>58</v>
      </c>
      <c r="H30" s="54" t="s">
        <v>90</v>
      </c>
      <c r="I30" s="30">
        <v>8519</v>
      </c>
      <c r="K30" s="51" t="s">
        <v>28</v>
      </c>
      <c r="L30" s="54" t="s">
        <v>74</v>
      </c>
      <c r="M30" s="30">
        <v>3616</v>
      </c>
      <c r="O30" s="61" t="s">
        <v>58</v>
      </c>
      <c r="P30" s="54" t="s">
        <v>82</v>
      </c>
      <c r="Q30" s="30">
        <v>1884</v>
      </c>
      <c r="S30" s="61" t="s">
        <v>24</v>
      </c>
      <c r="T30" s="54" t="s">
        <v>82</v>
      </c>
      <c r="U30" s="30">
        <v>628</v>
      </c>
      <c r="W30" s="51" t="s">
        <v>19</v>
      </c>
      <c r="X30" s="54" t="s">
        <v>74</v>
      </c>
      <c r="Y30" s="30">
        <v>440</v>
      </c>
      <c r="AA30" t="s">
        <v>83</v>
      </c>
      <c r="AB30" s="54" t="s">
        <v>90</v>
      </c>
      <c r="AC30" s="26">
        <v>0.447141738449491</v>
      </c>
      <c r="AE30" s="51" t="s">
        <v>21</v>
      </c>
      <c r="AF30" s="54" t="s">
        <v>74</v>
      </c>
      <c r="AG30" s="26">
        <v>0.7562366357804704</v>
      </c>
      <c r="AI30" s="61" t="s">
        <v>31</v>
      </c>
      <c r="AJ30" s="54" t="s">
        <v>82</v>
      </c>
      <c r="AK30" s="26">
        <v>0.3438735177865613</v>
      </c>
    </row>
    <row r="31" spans="1:37" ht="12.75">
      <c r="A31" s="2">
        <v>29</v>
      </c>
      <c r="C31" s="51" t="s">
        <v>27</v>
      </c>
      <c r="D31" s="54" t="s">
        <v>74</v>
      </c>
      <c r="E31" s="37">
        <v>12804</v>
      </c>
      <c r="G31" s="61" t="s">
        <v>21</v>
      </c>
      <c r="H31" s="54" t="s">
        <v>82</v>
      </c>
      <c r="I31" s="30">
        <v>8297</v>
      </c>
      <c r="K31" s="61" t="s">
        <v>29</v>
      </c>
      <c r="L31" s="54" t="s">
        <v>82</v>
      </c>
      <c r="M31" s="30">
        <v>3614</v>
      </c>
      <c r="O31" s="51" t="s">
        <v>26</v>
      </c>
      <c r="P31" s="54" t="s">
        <v>74</v>
      </c>
      <c r="Q31" s="30">
        <v>1878</v>
      </c>
      <c r="S31" t="s">
        <v>25</v>
      </c>
      <c r="T31" s="54" t="s">
        <v>90</v>
      </c>
      <c r="U31" s="30">
        <v>622</v>
      </c>
      <c r="W31" t="s">
        <v>58</v>
      </c>
      <c r="X31" s="54" t="s">
        <v>90</v>
      </c>
      <c r="Y31" s="30">
        <v>436</v>
      </c>
      <c r="AA31" s="61" t="s">
        <v>25</v>
      </c>
      <c r="AB31" s="54" t="s">
        <v>82</v>
      </c>
      <c r="AC31" s="26">
        <v>0.4460769463798849</v>
      </c>
      <c r="AE31" s="51" t="s">
        <v>24</v>
      </c>
      <c r="AF31" s="54" t="s">
        <v>74</v>
      </c>
      <c r="AG31" s="26">
        <v>0.7494099134539732</v>
      </c>
      <c r="AI31" s="61" t="s">
        <v>59</v>
      </c>
      <c r="AJ31" s="54" t="s">
        <v>82</v>
      </c>
      <c r="AK31" s="26">
        <v>0.34345549738219894</v>
      </c>
    </row>
    <row r="32" spans="1:37" ht="12.75">
      <c r="A32" s="2">
        <v>30</v>
      </c>
      <c r="C32" t="s">
        <v>57</v>
      </c>
      <c r="D32" s="54" t="s">
        <v>90</v>
      </c>
      <c r="E32" s="37">
        <v>12750.5</v>
      </c>
      <c r="G32" s="61" t="s">
        <v>32</v>
      </c>
      <c r="H32" s="54" t="s">
        <v>82</v>
      </c>
      <c r="I32" s="30">
        <v>8252</v>
      </c>
      <c r="K32" s="61" t="s">
        <v>59</v>
      </c>
      <c r="L32" s="54" t="s">
        <v>82</v>
      </c>
      <c r="M32" s="30">
        <v>3588</v>
      </c>
      <c r="O32" s="61" t="s">
        <v>55</v>
      </c>
      <c r="P32" s="54" t="s">
        <v>82</v>
      </c>
      <c r="Q32" s="30">
        <v>1875</v>
      </c>
      <c r="S32" t="s">
        <v>83</v>
      </c>
      <c r="T32" s="54" t="s">
        <v>90</v>
      </c>
      <c r="U32" s="30">
        <v>613</v>
      </c>
      <c r="W32" t="s">
        <v>33</v>
      </c>
      <c r="X32" s="54" t="s">
        <v>90</v>
      </c>
      <c r="Y32" s="30">
        <v>434</v>
      </c>
      <c r="AA32" t="s">
        <v>28</v>
      </c>
      <c r="AB32" s="54" t="s">
        <v>90</v>
      </c>
      <c r="AC32" s="26">
        <v>0.4456052691346809</v>
      </c>
      <c r="AE32" t="s">
        <v>84</v>
      </c>
      <c r="AF32" s="54" t="s">
        <v>90</v>
      </c>
      <c r="AG32" s="26">
        <v>0.7481481481481481</v>
      </c>
      <c r="AI32" t="s">
        <v>59</v>
      </c>
      <c r="AJ32" s="54" t="s">
        <v>90</v>
      </c>
      <c r="AK32" s="26">
        <v>0.34215686274509804</v>
      </c>
    </row>
    <row r="33" spans="3:36" ht="12.75">
      <c r="C33" s="61"/>
      <c r="D33" s="54"/>
      <c r="E33" s="37"/>
      <c r="G33" s="61"/>
      <c r="H33" s="54"/>
      <c r="L33" s="54"/>
      <c r="O33" s="51"/>
      <c r="P33" s="54"/>
      <c r="S33" s="61"/>
      <c r="T33" s="54"/>
      <c r="W33" s="61"/>
      <c r="X33" s="54"/>
      <c r="AA33" s="61"/>
      <c r="AB33" s="54"/>
      <c r="AF33" s="54"/>
      <c r="AJ33" s="54"/>
    </row>
    <row r="34" spans="3:35" ht="12.75">
      <c r="C34" s="51"/>
      <c r="D34" s="54"/>
      <c r="E34" s="37"/>
      <c r="H34" s="54"/>
      <c r="K34" s="51"/>
      <c r="L34" s="54"/>
      <c r="P34" s="54"/>
      <c r="S34" s="61"/>
      <c r="T34" s="54"/>
      <c r="W34" s="51"/>
      <c r="X34" s="54"/>
      <c r="AA34" s="67" t="s">
        <v>79</v>
      </c>
      <c r="AE34" s="67" t="s">
        <v>79</v>
      </c>
      <c r="AI34" s="67" t="s">
        <v>79</v>
      </c>
    </row>
    <row r="35" spans="3:36" ht="12.75">
      <c r="C35" s="61"/>
      <c r="D35" s="54"/>
      <c r="E35" s="37"/>
      <c r="G35" s="51"/>
      <c r="H35" s="54"/>
      <c r="K35" s="61"/>
      <c r="L35" s="54"/>
      <c r="P35" s="54"/>
      <c r="S35" s="61"/>
      <c r="T35" s="54"/>
      <c r="W35" s="51"/>
      <c r="X35" s="54"/>
      <c r="AB35" s="54"/>
      <c r="AE35" s="61"/>
      <c r="AF35" s="54"/>
      <c r="AI35" s="51"/>
      <c r="AJ35" s="54"/>
    </row>
    <row r="36" spans="3:36" ht="12.75">
      <c r="C36" s="61"/>
      <c r="D36" s="54"/>
      <c r="E36" s="37"/>
      <c r="G36" s="61"/>
      <c r="H36" s="54"/>
      <c r="K36" s="61"/>
      <c r="L36" s="54"/>
      <c r="O36" s="61"/>
      <c r="P36" s="54"/>
      <c r="S36" s="51"/>
      <c r="T36" s="54"/>
      <c r="W36" s="61"/>
      <c r="X36" s="54"/>
      <c r="AA36" s="61"/>
      <c r="AB36" s="54"/>
      <c r="AE36" s="61"/>
      <c r="AF36" s="54"/>
      <c r="AI36" s="61"/>
      <c r="AJ36" s="54"/>
    </row>
    <row r="37" spans="3:36" ht="12.75">
      <c r="C37" s="61"/>
      <c r="D37" s="54"/>
      <c r="E37" s="37"/>
      <c r="G37" s="51"/>
      <c r="H37" s="54"/>
      <c r="L37" s="54"/>
      <c r="P37" s="54"/>
      <c r="S37" s="61"/>
      <c r="T37" s="54"/>
      <c r="W37" s="61"/>
      <c r="X37" s="54"/>
      <c r="AA37" s="61"/>
      <c r="AB37" s="54"/>
      <c r="AF37" s="54"/>
      <c r="AI37" s="61"/>
      <c r="AJ37" s="54"/>
    </row>
    <row r="38" spans="3:36" ht="12.75">
      <c r="C38" s="61"/>
      <c r="D38" s="54"/>
      <c r="E38" s="37"/>
      <c r="G38" s="61"/>
      <c r="H38" s="54"/>
      <c r="K38" s="61"/>
      <c r="L38" s="54"/>
      <c r="P38" s="54"/>
      <c r="S38" s="61"/>
      <c r="T38" s="54"/>
      <c r="W38" s="61"/>
      <c r="X38" s="54"/>
      <c r="AA38" s="51"/>
      <c r="AB38" s="54"/>
      <c r="AE38" s="51"/>
      <c r="AF38" s="54"/>
      <c r="AI38" s="51"/>
      <c r="AJ38" s="54"/>
    </row>
    <row r="39" spans="4:36" ht="12.75">
      <c r="D39" s="54"/>
      <c r="G39" s="61"/>
      <c r="H39" s="54"/>
      <c r="K39" s="61"/>
      <c r="L39" s="54"/>
      <c r="O39" s="61"/>
      <c r="P39" s="54"/>
      <c r="T39" s="54"/>
      <c r="W39" s="61"/>
      <c r="X39" s="54"/>
      <c r="AB39" s="54"/>
      <c r="AE39" s="51"/>
      <c r="AF39" s="54"/>
      <c r="AI39" s="51"/>
      <c r="AJ39" s="54"/>
    </row>
    <row r="40" spans="3:36" ht="12.75">
      <c r="C40" s="61"/>
      <c r="D40" s="54"/>
      <c r="E40" s="37"/>
      <c r="H40" s="54"/>
      <c r="L40" s="54"/>
      <c r="O40" s="61"/>
      <c r="P40" s="54"/>
      <c r="S40" s="61"/>
      <c r="T40" s="54"/>
      <c r="W40" s="51"/>
      <c r="X40" s="54"/>
      <c r="AB40" s="54"/>
      <c r="AE40" s="61"/>
      <c r="AF40" s="54"/>
      <c r="AJ40" s="54"/>
    </row>
    <row r="41" spans="3:36" ht="12.75">
      <c r="C41" s="61"/>
      <c r="D41" s="54"/>
      <c r="E41" s="37"/>
      <c r="H41" s="54"/>
      <c r="K41" s="61"/>
      <c r="L41" s="54"/>
      <c r="O41" s="61"/>
      <c r="P41" s="54"/>
      <c r="S41" s="61"/>
      <c r="T41" s="54"/>
      <c r="X41" s="54"/>
      <c r="AB41" s="54"/>
      <c r="AE41" s="61"/>
      <c r="AF41" s="54"/>
      <c r="AI41" s="61"/>
      <c r="AJ41" s="54"/>
    </row>
    <row r="42" spans="3:36" ht="12.75">
      <c r="C42" s="61"/>
      <c r="D42" s="54"/>
      <c r="E42" s="37"/>
      <c r="G42" s="61"/>
      <c r="H42" s="54"/>
      <c r="K42" s="61"/>
      <c r="L42" s="54"/>
      <c r="O42" s="61"/>
      <c r="P42" s="54"/>
      <c r="T42" s="54"/>
      <c r="W42" s="61"/>
      <c r="X42" s="54"/>
      <c r="AA42" s="61"/>
      <c r="AB42" s="54"/>
      <c r="AE42" s="61"/>
      <c r="AF42" s="54"/>
      <c r="AJ42" s="54"/>
    </row>
    <row r="43" spans="3:36" ht="12.75">
      <c r="C43" s="51"/>
      <c r="D43" s="54"/>
      <c r="E43" s="37"/>
      <c r="G43" s="61"/>
      <c r="H43" s="54"/>
      <c r="L43" s="54"/>
      <c r="P43" s="54"/>
      <c r="S43" s="61"/>
      <c r="T43" s="54"/>
      <c r="X43" s="54"/>
      <c r="AB43" s="54"/>
      <c r="AE43" s="61"/>
      <c r="AF43" s="54"/>
      <c r="AI43" s="61"/>
      <c r="AJ43" s="54"/>
    </row>
    <row r="44" spans="4:36" ht="12.75">
      <c r="D44" s="54"/>
      <c r="H44" s="54"/>
      <c r="L44" s="54"/>
      <c r="O44" s="61"/>
      <c r="P44" s="54"/>
      <c r="S44" s="61"/>
      <c r="T44" s="54"/>
      <c r="W44" s="51"/>
      <c r="X44" s="54"/>
      <c r="AA44" s="61"/>
      <c r="AB44" s="54"/>
      <c r="AE44" s="51"/>
      <c r="AF44" s="54"/>
      <c r="AI44" s="61"/>
      <c r="AJ44" s="54"/>
    </row>
    <row r="45" spans="3:24" ht="12.75">
      <c r="C45" s="61"/>
      <c r="D45" s="54"/>
      <c r="E45" s="37"/>
      <c r="G45" s="61"/>
      <c r="H45" s="54"/>
      <c r="K45" s="51"/>
      <c r="L45" s="54"/>
      <c r="O45" s="61"/>
      <c r="P45" s="54"/>
      <c r="S45" s="61"/>
      <c r="T45" s="54"/>
      <c r="W45" s="61"/>
      <c r="X45" s="54"/>
    </row>
    <row r="46" spans="3:24" ht="12.75">
      <c r="C46" s="61"/>
      <c r="D46" s="54"/>
      <c r="E46" s="37"/>
      <c r="G46" s="61"/>
      <c r="H46" s="54"/>
      <c r="K46" s="61"/>
      <c r="L46" s="54"/>
      <c r="O46" s="61"/>
      <c r="P46" s="54"/>
      <c r="T46" s="54"/>
      <c r="W46" s="61"/>
      <c r="X46" s="54"/>
    </row>
    <row r="47" spans="4:24" ht="12.75">
      <c r="D47" s="54"/>
      <c r="H47" s="54"/>
      <c r="L47" s="54"/>
      <c r="O47" s="51"/>
      <c r="P47" s="54"/>
      <c r="S47" s="51"/>
      <c r="T47" s="54"/>
      <c r="W47" s="51"/>
      <c r="X47" s="54"/>
    </row>
    <row r="48" spans="3:24" ht="12.75">
      <c r="C48" s="61"/>
      <c r="D48" s="54"/>
      <c r="E48" s="37"/>
      <c r="G48" s="51"/>
      <c r="H48" s="54"/>
      <c r="K48" s="61"/>
      <c r="L48" s="54"/>
      <c r="P48" s="54"/>
      <c r="T48" s="54"/>
      <c r="X48" s="54"/>
    </row>
    <row r="49" spans="28:36" ht="12.75">
      <c r="AB49" s="54"/>
      <c r="AF49" s="54"/>
      <c r="AJ49" s="54"/>
    </row>
    <row r="50" spans="28:36" ht="12.75">
      <c r="AB50" s="54"/>
      <c r="AF50" s="54"/>
      <c r="AJ50" s="54"/>
    </row>
  </sheetData>
  <mergeCells count="9">
    <mergeCell ref="C1:E1"/>
    <mergeCell ref="G1:I1"/>
    <mergeCell ref="K1:M1"/>
    <mergeCell ref="O1:Q1"/>
    <mergeCell ref="AI1:AK1"/>
    <mergeCell ref="S1:U1"/>
    <mergeCell ref="W1:Y1"/>
    <mergeCell ref="AA1:AC1"/>
    <mergeCell ref="AE1:AG1"/>
  </mergeCells>
  <printOptions horizontalCentered="1"/>
  <pageMargins left="0.25" right="0.25" top="1" bottom="1" header="0.5" footer="0.5"/>
  <pageSetup horizontalDpi="600" verticalDpi="600" orientation="landscape" r:id="rId1"/>
  <headerFooter alignWithMargins="0">
    <oddHeader>&amp;C&amp;"Copperplate Gothic Light,Bold"&amp;14Fantasy Basketball Season Records</oddHeader>
  </headerFooter>
  <colBreaks count="2" manualBreakCount="2">
    <brk id="17" max="65535" man="1"/>
    <brk id="3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J42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12" customWidth="1"/>
    <col min="2" max="2" width="15.7109375" style="5" customWidth="1"/>
    <col min="3" max="3" width="6.7109375" style="5" customWidth="1"/>
    <col min="4" max="14" width="8.7109375" style="5" customWidth="1"/>
    <col min="15" max="15" width="9.7109375" style="5" customWidth="1"/>
    <col min="16" max="16" width="1.7109375" style="5" customWidth="1"/>
    <col min="17" max="16384" width="9.140625" style="5" customWidth="1"/>
  </cols>
  <sheetData>
    <row r="1" spans="1:15" s="17" customFormat="1" ht="12.75" customHeight="1">
      <c r="A1" s="52" t="s">
        <v>4</v>
      </c>
      <c r="B1" s="55" t="s">
        <v>5</v>
      </c>
      <c r="C1" s="56" t="s">
        <v>18</v>
      </c>
      <c r="D1" s="57" t="s">
        <v>6</v>
      </c>
      <c r="E1" s="57" t="s">
        <v>7</v>
      </c>
      <c r="F1" s="57" t="s">
        <v>8</v>
      </c>
      <c r="G1" s="57" t="s">
        <v>9</v>
      </c>
      <c r="H1" s="57" t="s">
        <v>10</v>
      </c>
      <c r="I1" s="57" t="s">
        <v>11</v>
      </c>
      <c r="J1" s="57" t="s">
        <v>12</v>
      </c>
      <c r="K1" s="57" t="s">
        <v>13</v>
      </c>
      <c r="L1" s="57" t="s">
        <v>14</v>
      </c>
      <c r="M1" s="57" t="s">
        <v>15</v>
      </c>
      <c r="N1" s="57" t="s">
        <v>16</v>
      </c>
      <c r="O1" s="57" t="s">
        <v>17</v>
      </c>
    </row>
    <row r="2" spans="1:15" ht="7.5" customHeight="1">
      <c r="A2" s="11"/>
      <c r="B2" s="7"/>
      <c r="C2" s="4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8" ht="12.75" customHeight="1">
      <c r="A3" s="11">
        <v>1</v>
      </c>
      <c r="B3" t="s">
        <v>58</v>
      </c>
      <c r="C3" s="4">
        <v>656</v>
      </c>
      <c r="D3" s="4">
        <v>9197</v>
      </c>
      <c r="E3" s="4">
        <v>4377</v>
      </c>
      <c r="F3" s="4">
        <v>3374</v>
      </c>
      <c r="G3" s="4">
        <v>2652</v>
      </c>
      <c r="H3" s="4">
        <v>1455</v>
      </c>
      <c r="I3" s="4">
        <v>542</v>
      </c>
      <c r="J3" s="4">
        <v>4546</v>
      </c>
      <c r="K3" s="4">
        <v>2024</v>
      </c>
      <c r="L3" s="4">
        <v>718</v>
      </c>
      <c r="M3" s="4">
        <v>458</v>
      </c>
      <c r="N3" s="4">
        <v>1412</v>
      </c>
      <c r="O3" s="13">
        <v>16687</v>
      </c>
      <c r="R3" s="62"/>
    </row>
    <row r="4" spans="1:18" ht="12.75" customHeight="1">
      <c r="A4" s="11">
        <v>2</v>
      </c>
      <c r="B4" t="s">
        <v>25</v>
      </c>
      <c r="C4" s="4">
        <v>646</v>
      </c>
      <c r="D4" s="4">
        <v>8579</v>
      </c>
      <c r="E4" s="4">
        <v>4066</v>
      </c>
      <c r="F4" s="4">
        <v>3130</v>
      </c>
      <c r="G4" s="4">
        <v>2296</v>
      </c>
      <c r="H4" s="4">
        <v>1808</v>
      </c>
      <c r="I4" s="4">
        <v>644</v>
      </c>
      <c r="J4" s="4">
        <v>4191</v>
      </c>
      <c r="K4" s="4">
        <v>2606</v>
      </c>
      <c r="L4" s="4">
        <v>768</v>
      </c>
      <c r="M4" s="4">
        <v>402</v>
      </c>
      <c r="N4" s="4">
        <v>1533</v>
      </c>
      <c r="O4" s="13">
        <v>16002.5</v>
      </c>
      <c r="R4" s="62"/>
    </row>
    <row r="5" spans="1:18" ht="12.75" customHeight="1">
      <c r="A5" s="11">
        <v>3</v>
      </c>
      <c r="B5" t="s">
        <v>102</v>
      </c>
      <c r="C5" s="4">
        <v>656</v>
      </c>
      <c r="D5" s="4">
        <v>9295</v>
      </c>
      <c r="E5" s="4">
        <v>4282</v>
      </c>
      <c r="F5" s="4">
        <v>3165</v>
      </c>
      <c r="G5" s="4">
        <v>2475</v>
      </c>
      <c r="H5" s="4">
        <v>1965</v>
      </c>
      <c r="I5" s="4">
        <v>714</v>
      </c>
      <c r="J5" s="4">
        <v>3676</v>
      </c>
      <c r="K5" s="4">
        <v>2248</v>
      </c>
      <c r="L5" s="4">
        <v>700</v>
      </c>
      <c r="M5" s="4">
        <v>373</v>
      </c>
      <c r="N5" s="4">
        <v>1417</v>
      </c>
      <c r="O5" s="13">
        <v>15554.5</v>
      </c>
      <c r="R5" s="62"/>
    </row>
    <row r="6" spans="1:18" ht="12.75" customHeight="1">
      <c r="A6" s="11">
        <v>4</v>
      </c>
      <c r="B6" t="s">
        <v>98</v>
      </c>
      <c r="C6" s="4">
        <v>656</v>
      </c>
      <c r="D6" s="4">
        <v>7592</v>
      </c>
      <c r="E6" s="4">
        <v>3727</v>
      </c>
      <c r="F6" s="4">
        <v>3553</v>
      </c>
      <c r="G6" s="4">
        <v>2666</v>
      </c>
      <c r="H6" s="4">
        <v>1254</v>
      </c>
      <c r="I6" s="4">
        <v>469</v>
      </c>
      <c r="J6" s="4">
        <v>3817</v>
      </c>
      <c r="K6" s="4">
        <v>2338</v>
      </c>
      <c r="L6" s="4">
        <v>616</v>
      </c>
      <c r="M6" s="4">
        <v>487</v>
      </c>
      <c r="N6" s="4">
        <v>1411</v>
      </c>
      <c r="O6" s="13">
        <v>15163</v>
      </c>
      <c r="R6" s="62"/>
    </row>
    <row r="7" spans="1:18" ht="12.75" customHeight="1">
      <c r="A7" s="11">
        <v>5</v>
      </c>
      <c r="B7" t="s">
        <v>117</v>
      </c>
      <c r="C7" s="4">
        <v>634</v>
      </c>
      <c r="D7" s="4">
        <v>8568</v>
      </c>
      <c r="E7" s="4">
        <v>3964</v>
      </c>
      <c r="F7" s="4">
        <v>2806</v>
      </c>
      <c r="G7" s="4">
        <v>2195</v>
      </c>
      <c r="H7" s="4">
        <v>1569</v>
      </c>
      <c r="I7" s="4">
        <v>531</v>
      </c>
      <c r="J7" s="4">
        <v>3973</v>
      </c>
      <c r="K7" s="4">
        <v>2168</v>
      </c>
      <c r="L7" s="4">
        <v>617</v>
      </c>
      <c r="M7" s="4">
        <v>377</v>
      </c>
      <c r="N7" s="4">
        <v>1243</v>
      </c>
      <c r="O7" s="13">
        <v>14932.5</v>
      </c>
      <c r="R7" s="62"/>
    </row>
    <row r="8" spans="1:18" ht="12.75" customHeight="1">
      <c r="A8" s="11">
        <v>6</v>
      </c>
      <c r="B8" t="s">
        <v>101</v>
      </c>
      <c r="C8" s="4">
        <v>656</v>
      </c>
      <c r="D8" s="4">
        <v>8304</v>
      </c>
      <c r="E8" s="4">
        <v>3848</v>
      </c>
      <c r="F8" s="4">
        <v>2553</v>
      </c>
      <c r="G8" s="4">
        <v>2027</v>
      </c>
      <c r="H8" s="4">
        <v>2289</v>
      </c>
      <c r="I8" s="4">
        <v>875</v>
      </c>
      <c r="J8" s="4">
        <v>3338</v>
      </c>
      <c r="K8" s="4">
        <v>2223</v>
      </c>
      <c r="L8" s="4">
        <v>789</v>
      </c>
      <c r="M8" s="4">
        <v>408</v>
      </c>
      <c r="N8" s="4">
        <v>1188</v>
      </c>
      <c r="O8" s="13">
        <v>14874</v>
      </c>
      <c r="R8" s="62"/>
    </row>
    <row r="9" spans="1:18" ht="12.75" customHeight="1">
      <c r="A9" s="11">
        <v>7</v>
      </c>
      <c r="B9" t="s">
        <v>118</v>
      </c>
      <c r="C9" s="4">
        <v>654</v>
      </c>
      <c r="D9" s="4">
        <v>7939</v>
      </c>
      <c r="E9" s="4">
        <v>3713</v>
      </c>
      <c r="F9" s="4">
        <v>2593</v>
      </c>
      <c r="G9" s="4">
        <v>1950</v>
      </c>
      <c r="H9" s="4">
        <v>1249</v>
      </c>
      <c r="I9" s="4">
        <v>437</v>
      </c>
      <c r="J9" s="4">
        <v>4224</v>
      </c>
      <c r="K9" s="4">
        <v>2127</v>
      </c>
      <c r="L9" s="4">
        <v>680</v>
      </c>
      <c r="M9" s="4">
        <v>514</v>
      </c>
      <c r="N9" s="4">
        <v>1372</v>
      </c>
      <c r="O9" s="13">
        <v>14745.5</v>
      </c>
      <c r="R9" s="62"/>
    </row>
    <row r="10" spans="1:18" ht="12.75" customHeight="1">
      <c r="A10" s="11">
        <v>8</v>
      </c>
      <c r="B10" t="s">
        <v>119</v>
      </c>
      <c r="C10" s="4">
        <v>653</v>
      </c>
      <c r="D10" s="4">
        <v>8395</v>
      </c>
      <c r="E10" s="4">
        <v>3812</v>
      </c>
      <c r="F10" s="4">
        <v>2585</v>
      </c>
      <c r="G10" s="4">
        <v>1982</v>
      </c>
      <c r="H10" s="4">
        <v>1699</v>
      </c>
      <c r="I10" s="4">
        <v>603</v>
      </c>
      <c r="J10" s="4">
        <v>3917</v>
      </c>
      <c r="K10" s="4">
        <v>1804</v>
      </c>
      <c r="L10" s="4">
        <v>698</v>
      </c>
      <c r="M10" s="4">
        <v>548</v>
      </c>
      <c r="N10" s="4">
        <v>1346</v>
      </c>
      <c r="O10" s="13">
        <v>14483</v>
      </c>
      <c r="R10" s="62"/>
    </row>
    <row r="11" spans="1:18" ht="12.75" customHeight="1">
      <c r="A11" s="11">
        <v>9</v>
      </c>
      <c r="B11" t="s">
        <v>55</v>
      </c>
      <c r="C11" s="4">
        <v>622</v>
      </c>
      <c r="D11" s="4">
        <v>7670</v>
      </c>
      <c r="E11" s="4">
        <v>3515</v>
      </c>
      <c r="F11" s="4">
        <v>2664</v>
      </c>
      <c r="G11" s="4">
        <v>2166</v>
      </c>
      <c r="H11" s="4">
        <v>1435</v>
      </c>
      <c r="I11" s="4">
        <v>497</v>
      </c>
      <c r="J11" s="4">
        <v>3713</v>
      </c>
      <c r="K11" s="4">
        <v>1768</v>
      </c>
      <c r="L11" s="4">
        <v>588</v>
      </c>
      <c r="M11" s="4">
        <v>486</v>
      </c>
      <c r="N11" s="4">
        <v>1203</v>
      </c>
      <c r="O11" s="13">
        <v>13792.5</v>
      </c>
      <c r="R11" s="62"/>
    </row>
    <row r="12" spans="1:18" ht="12.75" customHeight="1">
      <c r="A12" s="11">
        <v>10</v>
      </c>
      <c r="B12" t="s">
        <v>60</v>
      </c>
      <c r="C12" s="4">
        <v>647</v>
      </c>
      <c r="D12" s="4">
        <v>6670</v>
      </c>
      <c r="E12" s="4">
        <v>3171</v>
      </c>
      <c r="F12" s="4">
        <v>2131</v>
      </c>
      <c r="G12" s="4">
        <v>1679</v>
      </c>
      <c r="H12" s="4">
        <v>1640</v>
      </c>
      <c r="I12" s="4">
        <v>607</v>
      </c>
      <c r="J12" s="4">
        <v>3891</v>
      </c>
      <c r="K12" s="4">
        <v>1892</v>
      </c>
      <c r="L12" s="4">
        <v>632</v>
      </c>
      <c r="M12" s="4">
        <v>411</v>
      </c>
      <c r="N12" s="4">
        <v>1108</v>
      </c>
      <c r="O12" s="13">
        <v>13413.5</v>
      </c>
      <c r="R12" s="62"/>
    </row>
    <row r="13" spans="1:18" ht="12.75" customHeight="1">
      <c r="A13" s="11">
        <v>11</v>
      </c>
      <c r="B13" t="s">
        <v>19</v>
      </c>
      <c r="C13" s="4">
        <v>619</v>
      </c>
      <c r="D13" s="4">
        <v>6622</v>
      </c>
      <c r="E13" s="4">
        <v>3284</v>
      </c>
      <c r="F13" s="4">
        <v>1958</v>
      </c>
      <c r="G13" s="4">
        <v>1437</v>
      </c>
      <c r="H13" s="4">
        <v>1194</v>
      </c>
      <c r="I13" s="4">
        <v>483</v>
      </c>
      <c r="J13" s="4">
        <v>4256</v>
      </c>
      <c r="K13" s="4">
        <v>1669</v>
      </c>
      <c r="L13" s="4">
        <v>484</v>
      </c>
      <c r="M13" s="4">
        <v>392</v>
      </c>
      <c r="N13" s="4">
        <v>1177</v>
      </c>
      <c r="O13" s="13">
        <v>13058.5</v>
      </c>
      <c r="R13" s="62"/>
    </row>
    <row r="14" spans="1:18" ht="12.75" customHeight="1">
      <c r="A14" s="11">
        <v>12</v>
      </c>
      <c r="B14" t="s">
        <v>120</v>
      </c>
      <c r="C14" s="4">
        <v>595</v>
      </c>
      <c r="D14" s="4">
        <v>6672</v>
      </c>
      <c r="E14" s="4">
        <v>3129</v>
      </c>
      <c r="F14" s="4">
        <v>1896</v>
      </c>
      <c r="G14" s="4">
        <v>1511</v>
      </c>
      <c r="H14" s="4">
        <v>1431</v>
      </c>
      <c r="I14" s="4">
        <v>577</v>
      </c>
      <c r="J14" s="4">
        <v>3639</v>
      </c>
      <c r="K14" s="4">
        <v>2001</v>
      </c>
      <c r="L14" s="4">
        <v>505</v>
      </c>
      <c r="M14" s="4">
        <v>485</v>
      </c>
      <c r="N14" s="4">
        <v>1118</v>
      </c>
      <c r="O14" s="13">
        <v>12884</v>
      </c>
      <c r="R14" s="62"/>
    </row>
    <row r="15" spans="1:18" ht="12.75" customHeight="1">
      <c r="A15" s="11">
        <v>13</v>
      </c>
      <c r="B15" t="s">
        <v>121</v>
      </c>
      <c r="C15" s="4">
        <v>566</v>
      </c>
      <c r="D15" s="4">
        <v>6240</v>
      </c>
      <c r="E15" s="4">
        <v>2949</v>
      </c>
      <c r="F15" s="4">
        <v>2174</v>
      </c>
      <c r="G15" s="4">
        <v>1680</v>
      </c>
      <c r="H15" s="4">
        <v>853</v>
      </c>
      <c r="I15" s="4">
        <v>292</v>
      </c>
      <c r="J15" s="4">
        <v>3428</v>
      </c>
      <c r="K15" s="4">
        <v>1959</v>
      </c>
      <c r="L15" s="4">
        <v>631</v>
      </c>
      <c r="M15" s="4">
        <v>439</v>
      </c>
      <c r="N15" s="4">
        <v>1091</v>
      </c>
      <c r="O15" s="13">
        <v>12413.5</v>
      </c>
      <c r="R15" s="62"/>
    </row>
    <row r="16" spans="1:18" ht="12.75" customHeight="1">
      <c r="A16" s="11">
        <v>14</v>
      </c>
      <c r="B16" t="s">
        <v>59</v>
      </c>
      <c r="C16" s="4">
        <v>613</v>
      </c>
      <c r="D16" s="4">
        <v>6411</v>
      </c>
      <c r="E16" s="4">
        <v>3098</v>
      </c>
      <c r="F16" s="4">
        <v>2227</v>
      </c>
      <c r="G16" s="4">
        <v>1781</v>
      </c>
      <c r="H16" s="4">
        <v>1468</v>
      </c>
      <c r="I16" s="4">
        <v>575</v>
      </c>
      <c r="J16" s="4">
        <v>3105</v>
      </c>
      <c r="K16" s="4">
        <v>1767</v>
      </c>
      <c r="L16" s="4">
        <v>437</v>
      </c>
      <c r="M16" s="4">
        <v>373</v>
      </c>
      <c r="N16" s="4">
        <v>1057</v>
      </c>
      <c r="O16" s="13">
        <v>12107.5</v>
      </c>
      <c r="R16" s="62"/>
    </row>
    <row r="17" spans="1:18" ht="12.75" customHeight="1">
      <c r="A17" s="11">
        <v>15</v>
      </c>
      <c r="B17" t="s">
        <v>103</v>
      </c>
      <c r="C17" s="4">
        <v>527</v>
      </c>
      <c r="D17" s="4">
        <v>5719</v>
      </c>
      <c r="E17" s="4">
        <v>2773</v>
      </c>
      <c r="F17" s="4">
        <v>1866</v>
      </c>
      <c r="G17" s="4">
        <v>1346</v>
      </c>
      <c r="H17" s="4">
        <v>685</v>
      </c>
      <c r="I17" s="4">
        <v>243</v>
      </c>
      <c r="J17" s="4">
        <v>3130</v>
      </c>
      <c r="K17" s="4">
        <v>1767</v>
      </c>
      <c r="L17" s="4">
        <v>492</v>
      </c>
      <c r="M17" s="4">
        <v>593</v>
      </c>
      <c r="N17" s="4">
        <v>1015</v>
      </c>
      <c r="O17" s="13">
        <v>11454</v>
      </c>
      <c r="R17" s="62"/>
    </row>
    <row r="18" spans="1:18" ht="12.75" customHeight="1">
      <c r="A18" s="11">
        <v>16</v>
      </c>
      <c r="B18" t="s">
        <v>112</v>
      </c>
      <c r="C18" s="4">
        <v>620</v>
      </c>
      <c r="D18" s="4">
        <v>5332</v>
      </c>
      <c r="E18" s="4">
        <v>2492</v>
      </c>
      <c r="F18" s="4">
        <v>1270</v>
      </c>
      <c r="G18" s="4">
        <v>992</v>
      </c>
      <c r="H18" s="4">
        <v>1149</v>
      </c>
      <c r="I18" s="4">
        <v>432</v>
      </c>
      <c r="J18" s="4">
        <v>3006</v>
      </c>
      <c r="K18" s="4">
        <v>1062</v>
      </c>
      <c r="L18" s="4">
        <v>452</v>
      </c>
      <c r="M18" s="4">
        <v>214</v>
      </c>
      <c r="N18" s="4">
        <v>759</v>
      </c>
      <c r="O18" s="13">
        <v>9490</v>
      </c>
      <c r="R18" s="62"/>
    </row>
    <row r="19" spans="1:18" ht="12.75" customHeight="1">
      <c r="A19" s="7"/>
      <c r="B19" s="61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13"/>
      <c r="R19" s="62"/>
    </row>
    <row r="20" spans="1:62" ht="12.75" customHeight="1">
      <c r="A20" s="58" t="s">
        <v>45</v>
      </c>
      <c r="B20" s="59"/>
      <c r="C20" s="59"/>
      <c r="D20" s="57" t="s">
        <v>34</v>
      </c>
      <c r="E20" s="57" t="s">
        <v>35</v>
      </c>
      <c r="F20" s="57" t="s">
        <v>36</v>
      </c>
      <c r="G20" s="57" t="s">
        <v>37</v>
      </c>
      <c r="H20" s="57" t="s">
        <v>38</v>
      </c>
      <c r="I20" s="57" t="s">
        <v>39</v>
      </c>
      <c r="J20" s="57" t="s">
        <v>41</v>
      </c>
      <c r="K20" s="57" t="s">
        <v>42</v>
      </c>
      <c r="L20" s="57" t="s">
        <v>40</v>
      </c>
      <c r="M20" s="57" t="s">
        <v>43</v>
      </c>
      <c r="N20" s="57" t="s">
        <v>44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</row>
    <row r="21" ht="7.5" customHeight="1"/>
    <row r="22" spans="2:14" ht="12.75" customHeight="1">
      <c r="B22" t="s">
        <v>58</v>
      </c>
      <c r="D22" s="15">
        <f>+E3/D3</f>
        <v>0.47591605958464717</v>
      </c>
      <c r="E22" s="15">
        <f>+G3/F3</f>
        <v>0.7860106698280972</v>
      </c>
      <c r="F22" s="15">
        <f>+I3/H3</f>
        <v>0.3725085910652921</v>
      </c>
      <c r="G22" s="16">
        <f>+(E3*2+G3+I3)/C3</f>
        <v>18.213414634146343</v>
      </c>
      <c r="H22" s="16">
        <f>+J3/C3</f>
        <v>6.929878048780488</v>
      </c>
      <c r="I22" s="16">
        <f>+K3/C3</f>
        <v>3.0853658536585367</v>
      </c>
      <c r="J22" s="16">
        <f>+L3/C3</f>
        <v>1.0945121951219512</v>
      </c>
      <c r="K22" s="16">
        <f>+M3/C3</f>
        <v>0.698170731707317</v>
      </c>
      <c r="L22" s="16">
        <f>+N3/C3</f>
        <v>2.152439024390244</v>
      </c>
      <c r="M22" s="16">
        <f>+K3/N3</f>
        <v>1.43342776203966</v>
      </c>
      <c r="N22" s="16">
        <f>+O3/C3</f>
        <v>25.4375</v>
      </c>
    </row>
    <row r="23" spans="2:14" ht="12.75" customHeight="1">
      <c r="B23" t="s">
        <v>25</v>
      </c>
      <c r="D23" s="15">
        <f aca="true" t="shared" si="0" ref="D23:D37">+E4/D4</f>
        <v>0.4739480125888798</v>
      </c>
      <c r="E23" s="15">
        <f aca="true" t="shared" si="1" ref="E23:E37">+G4/F4</f>
        <v>0.7335463258785943</v>
      </c>
      <c r="F23" s="15">
        <f aca="true" t="shared" si="2" ref="F23:F37">+I4/H4</f>
        <v>0.3561946902654867</v>
      </c>
      <c r="G23" s="16">
        <f aca="true" t="shared" si="3" ref="G23:G37">+(E4*2+G4+I4)/C4</f>
        <v>17.139318885448915</v>
      </c>
      <c r="H23" s="16">
        <f aca="true" t="shared" si="4" ref="H23:H37">+J4/C4</f>
        <v>6.487616099071207</v>
      </c>
      <c r="I23" s="16">
        <f aca="true" t="shared" si="5" ref="I23:I37">+K4/C4</f>
        <v>4.03405572755418</v>
      </c>
      <c r="J23" s="16">
        <f aca="true" t="shared" si="6" ref="J23:J37">+L4/C4</f>
        <v>1.1888544891640866</v>
      </c>
      <c r="K23" s="16">
        <f aca="true" t="shared" si="7" ref="K23:K37">+M4/C4</f>
        <v>0.6222910216718266</v>
      </c>
      <c r="L23" s="16">
        <f aca="true" t="shared" si="8" ref="L23:L37">+N4/C4</f>
        <v>2.373065015479876</v>
      </c>
      <c r="M23" s="16">
        <f aca="true" t="shared" si="9" ref="M23:M37">+K4/N4</f>
        <v>1.6999347684279191</v>
      </c>
      <c r="N23" s="16">
        <f aca="true" t="shared" si="10" ref="N23:N37">+O4/C4</f>
        <v>24.771671826625386</v>
      </c>
    </row>
    <row r="24" spans="2:14" ht="12.75" customHeight="1">
      <c r="B24" t="s">
        <v>102</v>
      </c>
      <c r="D24" s="15">
        <f t="shared" si="0"/>
        <v>0.4606777837547068</v>
      </c>
      <c r="E24" s="15">
        <f t="shared" si="1"/>
        <v>0.7819905213270142</v>
      </c>
      <c r="F24" s="15">
        <f t="shared" si="2"/>
        <v>0.36335877862595417</v>
      </c>
      <c r="G24" s="16">
        <f t="shared" si="3"/>
        <v>17.916158536585368</v>
      </c>
      <c r="H24" s="16">
        <f t="shared" si="4"/>
        <v>5.603658536585366</v>
      </c>
      <c r="I24" s="16">
        <f t="shared" si="5"/>
        <v>3.426829268292683</v>
      </c>
      <c r="J24" s="16">
        <f t="shared" si="6"/>
        <v>1.0670731707317074</v>
      </c>
      <c r="K24" s="16">
        <f t="shared" si="7"/>
        <v>0.5685975609756098</v>
      </c>
      <c r="L24" s="16">
        <f t="shared" si="8"/>
        <v>2.160060975609756</v>
      </c>
      <c r="M24" s="16">
        <f t="shared" si="9"/>
        <v>1.5864502470007058</v>
      </c>
      <c r="N24" s="16">
        <f t="shared" si="10"/>
        <v>23.711128048780488</v>
      </c>
    </row>
    <row r="25" spans="2:14" ht="12.75" customHeight="1">
      <c r="B25" t="s">
        <v>98</v>
      </c>
      <c r="D25" s="15">
        <f t="shared" si="0"/>
        <v>0.4909114857744995</v>
      </c>
      <c r="E25" s="15">
        <f t="shared" si="1"/>
        <v>0.7503518153672952</v>
      </c>
      <c r="F25" s="15">
        <f t="shared" si="2"/>
        <v>0.3740031897926635</v>
      </c>
      <c r="G25" s="16">
        <f t="shared" si="3"/>
        <v>16.141768292682926</v>
      </c>
      <c r="H25" s="16">
        <f t="shared" si="4"/>
        <v>5.8185975609756095</v>
      </c>
      <c r="I25" s="16">
        <f t="shared" si="5"/>
        <v>3.5640243902439024</v>
      </c>
      <c r="J25" s="16">
        <f t="shared" si="6"/>
        <v>0.9390243902439024</v>
      </c>
      <c r="K25" s="16">
        <f t="shared" si="7"/>
        <v>0.7423780487804879</v>
      </c>
      <c r="L25" s="16">
        <f t="shared" si="8"/>
        <v>2.1509146341463414</v>
      </c>
      <c r="M25" s="16">
        <f t="shared" si="9"/>
        <v>1.6569808646350106</v>
      </c>
      <c r="N25" s="16">
        <f t="shared" si="10"/>
        <v>23.114329268292682</v>
      </c>
    </row>
    <row r="26" spans="2:14" ht="12.75" customHeight="1">
      <c r="B26" t="s">
        <v>117</v>
      </c>
      <c r="D26" s="15">
        <f t="shared" si="0"/>
        <v>0.46265172735760973</v>
      </c>
      <c r="E26" s="15">
        <f t="shared" si="1"/>
        <v>0.7822523164647185</v>
      </c>
      <c r="F26" s="15">
        <f t="shared" si="2"/>
        <v>0.3384321223709369</v>
      </c>
      <c r="G26" s="16">
        <f t="shared" si="3"/>
        <v>16.80441640378549</v>
      </c>
      <c r="H26" s="16">
        <f t="shared" si="4"/>
        <v>6.266561514195583</v>
      </c>
      <c r="I26" s="16">
        <f t="shared" si="5"/>
        <v>3.419558359621451</v>
      </c>
      <c r="J26" s="16">
        <f t="shared" si="6"/>
        <v>0.973186119873817</v>
      </c>
      <c r="K26" s="16">
        <f t="shared" si="7"/>
        <v>0.5946372239747634</v>
      </c>
      <c r="L26" s="16">
        <f t="shared" si="8"/>
        <v>1.9605678233438486</v>
      </c>
      <c r="M26" s="16">
        <f t="shared" si="9"/>
        <v>1.7441673370876911</v>
      </c>
      <c r="N26" s="16">
        <f t="shared" si="10"/>
        <v>23.552839116719245</v>
      </c>
    </row>
    <row r="27" spans="2:14" ht="12.75" customHeight="1">
      <c r="B27" t="s">
        <v>101</v>
      </c>
      <c r="D27" s="15">
        <f t="shared" si="0"/>
        <v>0.4633911368015414</v>
      </c>
      <c r="E27" s="15">
        <f t="shared" si="1"/>
        <v>0.7939678809244026</v>
      </c>
      <c r="F27" s="15">
        <f t="shared" si="2"/>
        <v>0.382262996941896</v>
      </c>
      <c r="G27" s="16">
        <f t="shared" si="3"/>
        <v>16.15548780487805</v>
      </c>
      <c r="H27" s="16">
        <f t="shared" si="4"/>
        <v>5.088414634146342</v>
      </c>
      <c r="I27" s="16">
        <f t="shared" si="5"/>
        <v>3.388719512195122</v>
      </c>
      <c r="J27" s="16">
        <f t="shared" si="6"/>
        <v>1.2027439024390243</v>
      </c>
      <c r="K27" s="16">
        <f t="shared" si="7"/>
        <v>0.6219512195121951</v>
      </c>
      <c r="L27" s="16">
        <f t="shared" si="8"/>
        <v>1.8109756097560976</v>
      </c>
      <c r="M27" s="16">
        <f t="shared" si="9"/>
        <v>1.871212121212121</v>
      </c>
      <c r="N27" s="16">
        <f t="shared" si="10"/>
        <v>22.673780487804876</v>
      </c>
    </row>
    <row r="28" spans="2:14" ht="12.75" customHeight="1">
      <c r="B28" t="s">
        <v>118</v>
      </c>
      <c r="D28" s="15">
        <f t="shared" si="0"/>
        <v>0.46769114498047615</v>
      </c>
      <c r="E28" s="15">
        <f t="shared" si="1"/>
        <v>0.7520246818357116</v>
      </c>
      <c r="F28" s="15">
        <f t="shared" si="2"/>
        <v>0.3498799039231385</v>
      </c>
      <c r="G28" s="16">
        <f t="shared" si="3"/>
        <v>15.004587155963304</v>
      </c>
      <c r="H28" s="16">
        <f t="shared" si="4"/>
        <v>6.458715596330276</v>
      </c>
      <c r="I28" s="16">
        <f t="shared" si="5"/>
        <v>3.2522935779816513</v>
      </c>
      <c r="J28" s="16">
        <f t="shared" si="6"/>
        <v>1.039755351681957</v>
      </c>
      <c r="K28" s="16">
        <f t="shared" si="7"/>
        <v>0.7859327217125383</v>
      </c>
      <c r="L28" s="16">
        <f t="shared" si="8"/>
        <v>2.0978593272171255</v>
      </c>
      <c r="M28" s="16">
        <f t="shared" si="9"/>
        <v>1.5502915451895043</v>
      </c>
      <c r="N28" s="16">
        <f t="shared" si="10"/>
        <v>22.54663608562691</v>
      </c>
    </row>
    <row r="29" spans="2:14" ht="12.75" customHeight="1">
      <c r="B29" t="s">
        <v>119</v>
      </c>
      <c r="D29" s="15">
        <f t="shared" si="0"/>
        <v>0.4540798094103633</v>
      </c>
      <c r="E29" s="15">
        <f t="shared" si="1"/>
        <v>0.7667311411992263</v>
      </c>
      <c r="F29" s="15">
        <f t="shared" si="2"/>
        <v>0.3549146556798117</v>
      </c>
      <c r="G29" s="16">
        <f t="shared" si="3"/>
        <v>15.633996937212864</v>
      </c>
      <c r="H29" s="16">
        <f t="shared" si="4"/>
        <v>5.998468606431853</v>
      </c>
      <c r="I29" s="16">
        <f t="shared" si="5"/>
        <v>2.762633996937213</v>
      </c>
      <c r="J29" s="16">
        <f t="shared" si="6"/>
        <v>1.0689127105666156</v>
      </c>
      <c r="K29" s="16">
        <f t="shared" si="7"/>
        <v>0.8392036753445635</v>
      </c>
      <c r="L29" s="16">
        <f t="shared" si="8"/>
        <v>2.0612557427258804</v>
      </c>
      <c r="M29" s="16">
        <f t="shared" si="9"/>
        <v>1.3402674591381871</v>
      </c>
      <c r="N29" s="16">
        <f t="shared" si="10"/>
        <v>22.1791730474732</v>
      </c>
    </row>
    <row r="30" spans="2:14" ht="12.75" customHeight="1">
      <c r="B30" t="s">
        <v>55</v>
      </c>
      <c r="D30" s="15">
        <f t="shared" si="0"/>
        <v>0.45827900912646674</v>
      </c>
      <c r="E30" s="15">
        <f t="shared" si="1"/>
        <v>0.8130630630630631</v>
      </c>
      <c r="F30" s="15">
        <f t="shared" si="2"/>
        <v>0.3463414634146341</v>
      </c>
      <c r="G30" s="16">
        <f t="shared" si="3"/>
        <v>15.583601286173634</v>
      </c>
      <c r="H30" s="16">
        <f t="shared" si="4"/>
        <v>5.969453376205788</v>
      </c>
      <c r="I30" s="16">
        <f t="shared" si="5"/>
        <v>2.842443729903537</v>
      </c>
      <c r="J30" s="16">
        <f t="shared" si="6"/>
        <v>0.9453376205787781</v>
      </c>
      <c r="K30" s="16">
        <f t="shared" si="7"/>
        <v>0.7813504823151125</v>
      </c>
      <c r="L30" s="16">
        <f t="shared" si="8"/>
        <v>1.9340836012861737</v>
      </c>
      <c r="M30" s="16">
        <f t="shared" si="9"/>
        <v>1.4696591853699086</v>
      </c>
      <c r="N30" s="16">
        <f t="shared" si="10"/>
        <v>22.174437299035368</v>
      </c>
    </row>
    <row r="31" spans="2:14" ht="12.75" customHeight="1">
      <c r="B31" t="s">
        <v>60</v>
      </c>
      <c r="D31" s="15">
        <f t="shared" si="0"/>
        <v>0.4754122938530735</v>
      </c>
      <c r="E31" s="15">
        <f t="shared" si="1"/>
        <v>0.7878930079774754</v>
      </c>
      <c r="F31" s="15">
        <f t="shared" si="2"/>
        <v>0.3701219512195122</v>
      </c>
      <c r="G31" s="16">
        <f t="shared" si="3"/>
        <v>13.335394126738795</v>
      </c>
      <c r="H31" s="16">
        <f t="shared" si="4"/>
        <v>6.013910355486862</v>
      </c>
      <c r="I31" s="16">
        <f t="shared" si="5"/>
        <v>2.9242658423493046</v>
      </c>
      <c r="J31" s="16">
        <f t="shared" si="6"/>
        <v>0.9768160741885626</v>
      </c>
      <c r="K31" s="16">
        <f t="shared" si="7"/>
        <v>0.6352395672333848</v>
      </c>
      <c r="L31" s="16">
        <f t="shared" si="8"/>
        <v>1.7125193199381763</v>
      </c>
      <c r="M31" s="16">
        <f t="shared" si="9"/>
        <v>1.7075812274368232</v>
      </c>
      <c r="N31" s="16">
        <f t="shared" si="10"/>
        <v>20.731839258114373</v>
      </c>
    </row>
    <row r="32" spans="2:14" ht="12.75" customHeight="1">
      <c r="B32" t="s">
        <v>19</v>
      </c>
      <c r="D32" s="15">
        <f t="shared" si="0"/>
        <v>0.4959226819691936</v>
      </c>
      <c r="E32" s="15">
        <f t="shared" si="1"/>
        <v>0.7339121552604698</v>
      </c>
      <c r="F32" s="15">
        <f t="shared" si="2"/>
        <v>0.4045226130653266</v>
      </c>
      <c r="G32" s="16">
        <f t="shared" si="3"/>
        <v>13.712439418416801</v>
      </c>
      <c r="H32" s="16">
        <f t="shared" si="4"/>
        <v>6.875605815831987</v>
      </c>
      <c r="I32" s="16">
        <f t="shared" si="5"/>
        <v>2.6962843295638126</v>
      </c>
      <c r="J32" s="16">
        <f t="shared" si="6"/>
        <v>0.7819063004846527</v>
      </c>
      <c r="K32" s="16">
        <f t="shared" si="7"/>
        <v>0.6332794830371568</v>
      </c>
      <c r="L32" s="16">
        <f t="shared" si="8"/>
        <v>1.901453957996769</v>
      </c>
      <c r="M32" s="16">
        <f t="shared" si="9"/>
        <v>1.4180118946474087</v>
      </c>
      <c r="N32" s="16">
        <f t="shared" si="10"/>
        <v>21.096122778675284</v>
      </c>
    </row>
    <row r="33" spans="2:14" ht="12.75" customHeight="1">
      <c r="B33" t="s">
        <v>120</v>
      </c>
      <c r="D33" s="15">
        <f t="shared" si="0"/>
        <v>0.4689748201438849</v>
      </c>
      <c r="E33" s="15">
        <f t="shared" si="1"/>
        <v>0.7969409282700421</v>
      </c>
      <c r="F33" s="15">
        <f t="shared" si="2"/>
        <v>0.403214535290007</v>
      </c>
      <c r="G33" s="16">
        <f t="shared" si="3"/>
        <v>14.026890756302521</v>
      </c>
      <c r="H33" s="16">
        <f t="shared" si="4"/>
        <v>6.115966386554621</v>
      </c>
      <c r="I33" s="16">
        <f t="shared" si="5"/>
        <v>3.3630252100840337</v>
      </c>
      <c r="J33" s="16">
        <f t="shared" si="6"/>
        <v>0.8487394957983193</v>
      </c>
      <c r="K33" s="16">
        <f t="shared" si="7"/>
        <v>0.8151260504201681</v>
      </c>
      <c r="L33" s="16">
        <f t="shared" si="8"/>
        <v>1.8789915966386554</v>
      </c>
      <c r="M33" s="16">
        <f t="shared" si="9"/>
        <v>1.789803220035778</v>
      </c>
      <c r="N33" s="16">
        <f t="shared" si="10"/>
        <v>21.653781512605043</v>
      </c>
    </row>
    <row r="34" spans="2:14" ht="12.75" customHeight="1">
      <c r="B34" t="s">
        <v>121</v>
      </c>
      <c r="D34" s="15">
        <f t="shared" si="0"/>
        <v>0.47259615384615383</v>
      </c>
      <c r="E34" s="15">
        <f t="shared" si="1"/>
        <v>0.7727690892364305</v>
      </c>
      <c r="F34" s="15">
        <f t="shared" si="2"/>
        <v>0.34232121922626024</v>
      </c>
      <c r="G34" s="16">
        <f t="shared" si="3"/>
        <v>13.904593639575971</v>
      </c>
      <c r="H34" s="16">
        <f t="shared" si="4"/>
        <v>6.056537102473499</v>
      </c>
      <c r="I34" s="16">
        <f t="shared" si="5"/>
        <v>3.46113074204947</v>
      </c>
      <c r="J34" s="16">
        <f t="shared" si="6"/>
        <v>1.1148409893992932</v>
      </c>
      <c r="K34" s="16">
        <f t="shared" si="7"/>
        <v>0.7756183745583038</v>
      </c>
      <c r="L34" s="16">
        <f t="shared" si="8"/>
        <v>1.9275618374558303</v>
      </c>
      <c r="M34" s="16">
        <f t="shared" si="9"/>
        <v>1.7956003666361136</v>
      </c>
      <c r="N34" s="16">
        <f t="shared" si="10"/>
        <v>21.931978798586574</v>
      </c>
    </row>
    <row r="35" spans="2:14" ht="12.75" customHeight="1">
      <c r="B35" t="s">
        <v>59</v>
      </c>
      <c r="D35" s="15">
        <f t="shared" si="0"/>
        <v>0.48323194509436906</v>
      </c>
      <c r="E35" s="15">
        <f t="shared" si="1"/>
        <v>0.7997305792546026</v>
      </c>
      <c r="F35" s="15">
        <f t="shared" si="2"/>
        <v>0.3916893732970027</v>
      </c>
      <c r="G35" s="16">
        <f t="shared" si="3"/>
        <v>13.951060358890702</v>
      </c>
      <c r="H35" s="16">
        <f t="shared" si="4"/>
        <v>5.065252854812398</v>
      </c>
      <c r="I35" s="16">
        <f t="shared" si="5"/>
        <v>2.8825448613376836</v>
      </c>
      <c r="J35" s="16">
        <f t="shared" si="6"/>
        <v>0.7128874388254486</v>
      </c>
      <c r="K35" s="16">
        <f t="shared" si="7"/>
        <v>0.6084828711256117</v>
      </c>
      <c r="L35" s="16">
        <f t="shared" si="8"/>
        <v>1.7243066884176184</v>
      </c>
      <c r="M35" s="16">
        <f t="shared" si="9"/>
        <v>1.6717123935666982</v>
      </c>
      <c r="N35" s="16">
        <f t="shared" si="10"/>
        <v>19.751223491027734</v>
      </c>
    </row>
    <row r="36" spans="2:14" ht="12.75" customHeight="1">
      <c r="B36" t="s">
        <v>103</v>
      </c>
      <c r="D36" s="15">
        <f t="shared" si="0"/>
        <v>0.484874978143032</v>
      </c>
      <c r="E36" s="15">
        <f t="shared" si="1"/>
        <v>0.7213290460878885</v>
      </c>
      <c r="F36" s="15">
        <f t="shared" si="2"/>
        <v>0.35474452554744523</v>
      </c>
      <c r="G36" s="16">
        <f t="shared" si="3"/>
        <v>13.538899430740038</v>
      </c>
      <c r="H36" s="16">
        <f t="shared" si="4"/>
        <v>5.939278937381404</v>
      </c>
      <c r="I36" s="16">
        <f t="shared" si="5"/>
        <v>3.3529411764705883</v>
      </c>
      <c r="J36" s="16">
        <f t="shared" si="6"/>
        <v>0.9335863377609108</v>
      </c>
      <c r="K36" s="16">
        <f t="shared" si="7"/>
        <v>1.125237191650854</v>
      </c>
      <c r="L36" s="16">
        <f t="shared" si="8"/>
        <v>1.9259962049335864</v>
      </c>
      <c r="M36" s="16">
        <f t="shared" si="9"/>
        <v>1.740886699507389</v>
      </c>
      <c r="N36" s="16">
        <f t="shared" si="10"/>
        <v>21.734345351043643</v>
      </c>
    </row>
    <row r="37" spans="2:14" ht="12.75" customHeight="1">
      <c r="B37" t="s">
        <v>112</v>
      </c>
      <c r="D37" s="15">
        <f t="shared" si="0"/>
        <v>0.4673668417104276</v>
      </c>
      <c r="E37" s="15">
        <f t="shared" si="1"/>
        <v>0.7811023622047244</v>
      </c>
      <c r="F37" s="15">
        <f t="shared" si="2"/>
        <v>0.37597911227154046</v>
      </c>
      <c r="G37" s="16">
        <f t="shared" si="3"/>
        <v>10.335483870967742</v>
      </c>
      <c r="H37" s="16">
        <f t="shared" si="4"/>
        <v>4.848387096774194</v>
      </c>
      <c r="I37" s="16">
        <f t="shared" si="5"/>
        <v>1.7129032258064516</v>
      </c>
      <c r="J37" s="16">
        <f t="shared" si="6"/>
        <v>0.7290322580645161</v>
      </c>
      <c r="K37" s="16">
        <f t="shared" si="7"/>
        <v>0.34516129032258064</v>
      </c>
      <c r="L37" s="16">
        <f t="shared" si="8"/>
        <v>1.2241935483870967</v>
      </c>
      <c r="M37" s="16">
        <f t="shared" si="9"/>
        <v>1.3992094861660078</v>
      </c>
      <c r="N37" s="16">
        <f t="shared" si="10"/>
        <v>15.306451612903226</v>
      </c>
    </row>
    <row r="38" spans="2:14" ht="12.75" customHeight="1">
      <c r="B38" s="61"/>
      <c r="D38" s="15"/>
      <c r="E38" s="15"/>
      <c r="F38" s="15"/>
      <c r="G38" s="16"/>
      <c r="H38" s="16"/>
      <c r="I38" s="16"/>
      <c r="J38" s="16"/>
      <c r="K38" s="16"/>
      <c r="L38" s="16"/>
      <c r="M38" s="16"/>
      <c r="N38" s="16"/>
    </row>
    <row r="39" spans="1:14" ht="12.75" customHeight="1">
      <c r="A39" s="10" t="s">
        <v>51</v>
      </c>
      <c r="B39" s="5" t="s">
        <v>53</v>
      </c>
      <c r="D39" s="15"/>
      <c r="E39" s="15"/>
      <c r="F39" s="15"/>
      <c r="G39" s="16"/>
      <c r="H39" s="16"/>
      <c r="I39" s="16"/>
      <c r="J39" s="16"/>
      <c r="K39" s="16"/>
      <c r="L39" s="16"/>
      <c r="M39" s="16"/>
      <c r="N39" s="16"/>
    </row>
    <row r="40" spans="2:14" ht="12.75" customHeight="1">
      <c r="B40" s="61"/>
      <c r="D40" s="15"/>
      <c r="E40" s="15"/>
      <c r="F40" s="15"/>
      <c r="G40" s="16"/>
      <c r="H40" s="16"/>
      <c r="I40" s="16"/>
      <c r="J40" s="16"/>
      <c r="K40" s="16"/>
      <c r="L40" s="16"/>
      <c r="M40" s="16"/>
      <c r="N40" s="16"/>
    </row>
    <row r="41" spans="4:13" ht="12.75" customHeight="1">
      <c r="D41" s="21"/>
      <c r="E41" s="21"/>
      <c r="F41" s="21"/>
      <c r="G41" s="23"/>
      <c r="H41" s="23"/>
      <c r="I41" s="23"/>
      <c r="J41" s="23"/>
      <c r="K41" s="23"/>
      <c r="L41" s="23"/>
      <c r="M41" s="23"/>
    </row>
    <row r="42" spans="1:14" ht="12.75" customHeight="1">
      <c r="A42" s="10"/>
      <c r="D42" s="21"/>
      <c r="E42" s="21"/>
      <c r="F42" s="21"/>
      <c r="G42" s="23"/>
      <c r="H42" s="23"/>
      <c r="I42" s="23"/>
      <c r="J42" s="23"/>
      <c r="K42" s="23"/>
      <c r="L42" s="23"/>
      <c r="M42" s="23"/>
      <c r="N42" s="23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J42"/>
  <sheetViews>
    <sheetView workbookViewId="0" topLeftCell="A1">
      <selection activeCell="D22" sqref="D22:N37"/>
    </sheetView>
  </sheetViews>
  <sheetFormatPr defaultColWidth="9.140625" defaultRowHeight="12.75"/>
  <cols>
    <col min="1" max="1" width="5.7109375" style="12" customWidth="1"/>
    <col min="2" max="2" width="15.7109375" style="5" customWidth="1"/>
    <col min="3" max="3" width="6.7109375" style="5" customWidth="1"/>
    <col min="4" max="14" width="8.7109375" style="5" customWidth="1"/>
    <col min="15" max="15" width="9.7109375" style="5" customWidth="1"/>
    <col min="16" max="16" width="1.7109375" style="5" customWidth="1"/>
    <col min="17" max="16384" width="9.140625" style="5" customWidth="1"/>
  </cols>
  <sheetData>
    <row r="1" spans="1:15" s="17" customFormat="1" ht="12.75" customHeight="1">
      <c r="A1" s="52" t="s">
        <v>4</v>
      </c>
      <c r="B1" s="55" t="s">
        <v>5</v>
      </c>
      <c r="C1" s="56" t="s">
        <v>18</v>
      </c>
      <c r="D1" s="57" t="s">
        <v>6</v>
      </c>
      <c r="E1" s="57" t="s">
        <v>7</v>
      </c>
      <c r="F1" s="57" t="s">
        <v>8</v>
      </c>
      <c r="G1" s="57" t="s">
        <v>9</v>
      </c>
      <c r="H1" s="57" t="s">
        <v>10</v>
      </c>
      <c r="I1" s="57" t="s">
        <v>11</v>
      </c>
      <c r="J1" s="57" t="s">
        <v>12</v>
      </c>
      <c r="K1" s="57" t="s">
        <v>13</v>
      </c>
      <c r="L1" s="57" t="s">
        <v>14</v>
      </c>
      <c r="M1" s="57" t="s">
        <v>15</v>
      </c>
      <c r="N1" s="57" t="s">
        <v>16</v>
      </c>
      <c r="O1" s="57" t="s">
        <v>17</v>
      </c>
    </row>
    <row r="2" spans="1:15" ht="7.5" customHeight="1">
      <c r="A2" s="11"/>
      <c r="B2" s="7"/>
      <c r="C2" s="4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8" ht="12.75" customHeight="1">
      <c r="A3" s="11">
        <v>1</v>
      </c>
      <c r="B3" s="61" t="s">
        <v>101</v>
      </c>
      <c r="C3" s="4">
        <v>655</v>
      </c>
      <c r="D3" s="4">
        <v>8695</v>
      </c>
      <c r="E3" s="4">
        <v>4145</v>
      </c>
      <c r="F3" s="4">
        <v>2714</v>
      </c>
      <c r="G3" s="4">
        <v>2094</v>
      </c>
      <c r="H3" s="4">
        <v>1590</v>
      </c>
      <c r="I3" s="4">
        <v>575</v>
      </c>
      <c r="J3" s="4">
        <v>4490</v>
      </c>
      <c r="K3" s="4">
        <v>2357</v>
      </c>
      <c r="L3" s="4">
        <v>721</v>
      </c>
      <c r="M3" s="4">
        <v>404</v>
      </c>
      <c r="N3" s="4">
        <v>1453</v>
      </c>
      <c r="O3" s="13">
        <v>16018</v>
      </c>
      <c r="R3" s="62"/>
    </row>
    <row r="4" spans="1:18" ht="12.75" customHeight="1">
      <c r="A4" s="11">
        <v>2</v>
      </c>
      <c r="B4" s="61" t="s">
        <v>58</v>
      </c>
      <c r="C4" s="4">
        <v>655</v>
      </c>
      <c r="D4" s="4">
        <v>8813</v>
      </c>
      <c r="E4" s="4">
        <v>4239</v>
      </c>
      <c r="F4" s="4">
        <v>3050</v>
      </c>
      <c r="G4" s="4">
        <v>2426</v>
      </c>
      <c r="H4" s="4">
        <v>1511</v>
      </c>
      <c r="I4" s="4">
        <v>566</v>
      </c>
      <c r="J4" s="4">
        <v>3827</v>
      </c>
      <c r="K4" s="4">
        <v>2071</v>
      </c>
      <c r="L4" s="4">
        <v>564</v>
      </c>
      <c r="M4" s="4">
        <v>509</v>
      </c>
      <c r="N4" s="4">
        <v>1526</v>
      </c>
      <c r="O4" s="13">
        <v>15389</v>
      </c>
      <c r="R4" s="62"/>
    </row>
    <row r="5" spans="1:18" ht="12.75" customHeight="1">
      <c r="A5" s="11">
        <v>3</v>
      </c>
      <c r="B5" s="61" t="s">
        <v>25</v>
      </c>
      <c r="C5" s="4">
        <v>652</v>
      </c>
      <c r="D5" s="4">
        <v>7787</v>
      </c>
      <c r="E5" s="4">
        <v>3692</v>
      </c>
      <c r="F5" s="4">
        <v>3271</v>
      </c>
      <c r="G5" s="4">
        <v>2392</v>
      </c>
      <c r="H5" s="4">
        <v>1426</v>
      </c>
      <c r="I5" s="4">
        <v>477</v>
      </c>
      <c r="J5" s="4">
        <v>4222</v>
      </c>
      <c r="K5" s="4">
        <v>2382</v>
      </c>
      <c r="L5" s="4">
        <v>732</v>
      </c>
      <c r="M5" s="4">
        <v>470</v>
      </c>
      <c r="N5" s="4">
        <v>1498</v>
      </c>
      <c r="O5" s="13">
        <v>15276</v>
      </c>
      <c r="R5" s="62"/>
    </row>
    <row r="6" spans="1:18" ht="12.75" customHeight="1">
      <c r="A6" s="11">
        <v>4</v>
      </c>
      <c r="B6" s="61" t="s">
        <v>93</v>
      </c>
      <c r="C6" s="4">
        <v>655</v>
      </c>
      <c r="D6" s="4">
        <v>8904</v>
      </c>
      <c r="E6" s="4">
        <v>4110</v>
      </c>
      <c r="F6" s="4">
        <v>3062</v>
      </c>
      <c r="G6" s="4">
        <v>2387</v>
      </c>
      <c r="H6" s="4">
        <v>1564</v>
      </c>
      <c r="I6" s="4">
        <v>543</v>
      </c>
      <c r="J6" s="4">
        <v>3598</v>
      </c>
      <c r="K6" s="4">
        <v>2538</v>
      </c>
      <c r="L6" s="4">
        <v>714</v>
      </c>
      <c r="M6" s="4">
        <v>300</v>
      </c>
      <c r="N6" s="4">
        <v>1483</v>
      </c>
      <c r="O6" s="13">
        <v>15096.5</v>
      </c>
      <c r="R6" s="62"/>
    </row>
    <row r="7" spans="1:18" ht="12.75" customHeight="1">
      <c r="A7" s="11">
        <v>5</v>
      </c>
      <c r="B7" s="61" t="s">
        <v>112</v>
      </c>
      <c r="C7" s="4">
        <v>648</v>
      </c>
      <c r="D7" s="4">
        <v>7760</v>
      </c>
      <c r="E7" s="4">
        <v>3643</v>
      </c>
      <c r="F7" s="4">
        <v>2582</v>
      </c>
      <c r="G7" s="4">
        <v>1970</v>
      </c>
      <c r="H7" s="4">
        <v>1398</v>
      </c>
      <c r="I7" s="4">
        <v>502</v>
      </c>
      <c r="J7" s="4">
        <v>4640</v>
      </c>
      <c r="K7" s="4">
        <v>2037</v>
      </c>
      <c r="L7" s="4">
        <v>620</v>
      </c>
      <c r="M7" s="4">
        <v>479</v>
      </c>
      <c r="N7" s="4">
        <v>1315</v>
      </c>
      <c r="O7" s="13">
        <v>14953.5</v>
      </c>
      <c r="R7" s="62"/>
    </row>
    <row r="8" spans="1:18" ht="12.75" customHeight="1">
      <c r="A8" s="11">
        <v>6</v>
      </c>
      <c r="B8" s="61" t="s">
        <v>98</v>
      </c>
      <c r="C8" s="4">
        <v>656</v>
      </c>
      <c r="D8" s="4">
        <v>8053</v>
      </c>
      <c r="E8" s="4">
        <v>3745</v>
      </c>
      <c r="F8" s="4">
        <v>3262</v>
      </c>
      <c r="G8" s="4">
        <v>2416</v>
      </c>
      <c r="H8" s="4">
        <v>1682</v>
      </c>
      <c r="I8" s="4">
        <v>605</v>
      </c>
      <c r="J8" s="4">
        <v>4299</v>
      </c>
      <c r="K8" s="4">
        <v>1723</v>
      </c>
      <c r="L8" s="4">
        <v>690</v>
      </c>
      <c r="M8" s="4">
        <v>481</v>
      </c>
      <c r="N8" s="4">
        <v>1490</v>
      </c>
      <c r="O8" s="13">
        <v>14808</v>
      </c>
      <c r="R8" s="62"/>
    </row>
    <row r="9" spans="1:18" ht="12.75" customHeight="1">
      <c r="A9" s="11">
        <v>7</v>
      </c>
      <c r="B9" s="61" t="s">
        <v>60</v>
      </c>
      <c r="C9" s="4">
        <v>646</v>
      </c>
      <c r="D9" s="4">
        <v>6974</v>
      </c>
      <c r="E9" s="4">
        <v>3393</v>
      </c>
      <c r="F9" s="4">
        <v>2785</v>
      </c>
      <c r="G9" s="4">
        <v>2187</v>
      </c>
      <c r="H9" s="4">
        <v>1423</v>
      </c>
      <c r="I9" s="4">
        <v>537</v>
      </c>
      <c r="J9" s="4">
        <v>3737</v>
      </c>
      <c r="K9" s="4">
        <v>2270</v>
      </c>
      <c r="L9" s="4">
        <v>605</v>
      </c>
      <c r="M9" s="4">
        <v>430</v>
      </c>
      <c r="N9" s="4">
        <v>1292</v>
      </c>
      <c r="O9" s="13">
        <v>14205.5</v>
      </c>
      <c r="R9" s="62"/>
    </row>
    <row r="10" spans="1:18" ht="12.75" customHeight="1">
      <c r="A10" s="11">
        <v>8</v>
      </c>
      <c r="B10" s="61" t="s">
        <v>92</v>
      </c>
      <c r="C10" s="4">
        <v>571</v>
      </c>
      <c r="D10" s="4">
        <v>7359</v>
      </c>
      <c r="E10" s="4">
        <v>3466</v>
      </c>
      <c r="F10" s="4">
        <v>2659</v>
      </c>
      <c r="G10" s="4">
        <v>2097</v>
      </c>
      <c r="H10" s="4">
        <v>1517</v>
      </c>
      <c r="I10" s="4">
        <v>587</v>
      </c>
      <c r="J10" s="4">
        <v>3502</v>
      </c>
      <c r="K10" s="4">
        <v>1833</v>
      </c>
      <c r="L10" s="4">
        <v>621</v>
      </c>
      <c r="M10" s="4">
        <v>544</v>
      </c>
      <c r="N10" s="4">
        <v>1192</v>
      </c>
      <c r="O10" s="13">
        <v>13861.5</v>
      </c>
      <c r="R10" s="62"/>
    </row>
    <row r="11" spans="1:18" ht="12.75" customHeight="1">
      <c r="A11" s="11">
        <v>9</v>
      </c>
      <c r="B11" s="61" t="s">
        <v>59</v>
      </c>
      <c r="C11" s="4">
        <v>607</v>
      </c>
      <c r="D11" s="4">
        <v>6827</v>
      </c>
      <c r="E11" s="4">
        <v>3390</v>
      </c>
      <c r="F11" s="4">
        <v>2583</v>
      </c>
      <c r="G11" s="4">
        <v>2035</v>
      </c>
      <c r="H11" s="4">
        <v>1324</v>
      </c>
      <c r="I11" s="4">
        <v>515</v>
      </c>
      <c r="J11" s="4">
        <v>3764</v>
      </c>
      <c r="K11" s="4">
        <v>1953</v>
      </c>
      <c r="L11" s="4">
        <v>575</v>
      </c>
      <c r="M11" s="4">
        <v>364</v>
      </c>
      <c r="N11" s="4">
        <v>1273</v>
      </c>
      <c r="O11" s="13">
        <v>13659.5</v>
      </c>
      <c r="R11" s="62"/>
    </row>
    <row r="12" spans="1:18" ht="12.75" customHeight="1">
      <c r="A12" s="11">
        <v>10</v>
      </c>
      <c r="B12" s="61" t="s">
        <v>19</v>
      </c>
      <c r="C12" s="4">
        <v>625</v>
      </c>
      <c r="D12" s="4">
        <v>7085</v>
      </c>
      <c r="E12" s="4">
        <v>3351</v>
      </c>
      <c r="F12" s="4">
        <v>2100</v>
      </c>
      <c r="G12" s="4">
        <v>1490</v>
      </c>
      <c r="H12" s="4">
        <v>1631</v>
      </c>
      <c r="I12" s="4">
        <v>593</v>
      </c>
      <c r="J12" s="4">
        <v>3644</v>
      </c>
      <c r="K12" s="4">
        <v>2010</v>
      </c>
      <c r="L12" s="4">
        <v>590</v>
      </c>
      <c r="M12" s="4">
        <v>617</v>
      </c>
      <c r="N12" s="4">
        <v>1319</v>
      </c>
      <c r="O12" s="13">
        <v>13362</v>
      </c>
      <c r="R12" s="62"/>
    </row>
    <row r="13" spans="1:18" ht="12.75" customHeight="1">
      <c r="A13" s="11">
        <v>11</v>
      </c>
      <c r="B13" s="61" t="s">
        <v>102</v>
      </c>
      <c r="C13" s="4">
        <v>629</v>
      </c>
      <c r="D13" s="4">
        <v>7785</v>
      </c>
      <c r="E13" s="4">
        <v>3673</v>
      </c>
      <c r="F13" s="4">
        <v>3125</v>
      </c>
      <c r="G13" s="4">
        <v>2386</v>
      </c>
      <c r="H13" s="4">
        <v>1436</v>
      </c>
      <c r="I13" s="4">
        <v>502</v>
      </c>
      <c r="J13" s="4">
        <v>3522</v>
      </c>
      <c r="K13" s="4">
        <v>1660</v>
      </c>
      <c r="L13" s="4">
        <v>542</v>
      </c>
      <c r="M13" s="4">
        <v>354</v>
      </c>
      <c r="N13" s="4">
        <v>1503</v>
      </c>
      <c r="O13" s="13">
        <v>13279.5</v>
      </c>
      <c r="R13" s="62"/>
    </row>
    <row r="14" spans="1:18" ht="12.75" customHeight="1">
      <c r="A14" s="11">
        <v>12</v>
      </c>
      <c r="B14" s="61" t="s">
        <v>113</v>
      </c>
      <c r="C14" s="4">
        <v>593</v>
      </c>
      <c r="D14" s="4">
        <v>7094</v>
      </c>
      <c r="E14" s="4">
        <v>3294</v>
      </c>
      <c r="F14" s="4">
        <v>2442</v>
      </c>
      <c r="G14" s="4">
        <v>1895</v>
      </c>
      <c r="H14" s="4">
        <v>1208</v>
      </c>
      <c r="I14" s="4">
        <v>450</v>
      </c>
      <c r="J14" s="4">
        <v>3147</v>
      </c>
      <c r="K14" s="4">
        <v>2055</v>
      </c>
      <c r="L14" s="4">
        <v>573</v>
      </c>
      <c r="M14" s="4">
        <v>405</v>
      </c>
      <c r="N14" s="4">
        <v>1342</v>
      </c>
      <c r="O14" s="13">
        <v>12575.5</v>
      </c>
      <c r="R14" s="62"/>
    </row>
    <row r="15" spans="1:18" ht="12.75" customHeight="1">
      <c r="A15" s="11">
        <v>13</v>
      </c>
      <c r="B15" s="61" t="s">
        <v>103</v>
      </c>
      <c r="C15" s="4">
        <v>617</v>
      </c>
      <c r="D15" s="4">
        <v>6014</v>
      </c>
      <c r="E15" s="4">
        <v>2691</v>
      </c>
      <c r="F15" s="4">
        <v>1806</v>
      </c>
      <c r="G15" s="4">
        <v>1326</v>
      </c>
      <c r="H15" s="4">
        <v>1003</v>
      </c>
      <c r="I15" s="4">
        <v>329</v>
      </c>
      <c r="J15" s="4">
        <v>2759</v>
      </c>
      <c r="K15" s="4">
        <v>2016</v>
      </c>
      <c r="L15" s="4">
        <v>525</v>
      </c>
      <c r="M15" s="4">
        <v>389</v>
      </c>
      <c r="N15" s="4">
        <v>1243</v>
      </c>
      <c r="O15" s="13">
        <v>10495.5</v>
      </c>
      <c r="R15" s="62"/>
    </row>
    <row r="16" spans="1:18" ht="12.75" customHeight="1">
      <c r="A16" s="11">
        <v>14</v>
      </c>
      <c r="B16" s="61" t="s">
        <v>29</v>
      </c>
      <c r="C16" s="4">
        <v>579</v>
      </c>
      <c r="D16" s="4">
        <v>5548</v>
      </c>
      <c r="E16" s="4">
        <v>2583</v>
      </c>
      <c r="F16" s="4">
        <v>1965</v>
      </c>
      <c r="G16" s="4">
        <v>1454</v>
      </c>
      <c r="H16" s="4">
        <v>885</v>
      </c>
      <c r="I16" s="4">
        <v>308</v>
      </c>
      <c r="J16" s="4">
        <v>2667</v>
      </c>
      <c r="K16" s="4">
        <v>1286</v>
      </c>
      <c r="L16" s="4">
        <v>555</v>
      </c>
      <c r="M16" s="4">
        <v>353</v>
      </c>
      <c r="N16" s="4">
        <v>965</v>
      </c>
      <c r="O16" s="13">
        <v>9994</v>
      </c>
      <c r="R16" s="62"/>
    </row>
    <row r="17" spans="1:18" ht="12.75" customHeight="1">
      <c r="A17" s="11">
        <v>15</v>
      </c>
      <c r="B17" s="61" t="s">
        <v>114</v>
      </c>
      <c r="C17" s="4">
        <v>558</v>
      </c>
      <c r="D17" s="4">
        <v>5357</v>
      </c>
      <c r="E17" s="4">
        <v>2467</v>
      </c>
      <c r="F17" s="4">
        <v>1587</v>
      </c>
      <c r="G17" s="4">
        <v>1232</v>
      </c>
      <c r="H17" s="4">
        <v>1041</v>
      </c>
      <c r="I17" s="4">
        <v>359</v>
      </c>
      <c r="J17" s="4">
        <v>2929</v>
      </c>
      <c r="K17" s="4">
        <v>1526</v>
      </c>
      <c r="L17" s="4">
        <v>461</v>
      </c>
      <c r="M17" s="4">
        <v>308</v>
      </c>
      <c r="N17" s="4">
        <v>902</v>
      </c>
      <c r="O17" s="13">
        <v>9993.5</v>
      </c>
      <c r="R17" s="62"/>
    </row>
    <row r="18" spans="1:18" ht="12.75" customHeight="1">
      <c r="A18" s="11">
        <v>16</v>
      </c>
      <c r="B18" s="61" t="s">
        <v>55</v>
      </c>
      <c r="C18" s="4">
        <v>598</v>
      </c>
      <c r="D18" s="4">
        <v>5492</v>
      </c>
      <c r="E18" s="4">
        <v>2413</v>
      </c>
      <c r="F18" s="4">
        <v>1582</v>
      </c>
      <c r="G18" s="4">
        <v>1239</v>
      </c>
      <c r="H18" s="4">
        <v>1611</v>
      </c>
      <c r="I18" s="4">
        <v>607</v>
      </c>
      <c r="J18" s="4">
        <v>2497</v>
      </c>
      <c r="K18" s="4">
        <v>1268</v>
      </c>
      <c r="L18" s="4">
        <v>394</v>
      </c>
      <c r="M18" s="4">
        <v>284</v>
      </c>
      <c r="N18" s="4">
        <v>872</v>
      </c>
      <c r="O18" s="13">
        <v>9210</v>
      </c>
      <c r="R18" s="62"/>
    </row>
    <row r="19" spans="1:18" ht="12.75" customHeight="1">
      <c r="A19" s="7"/>
      <c r="B19" s="61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13"/>
      <c r="R19" s="62"/>
    </row>
    <row r="20" spans="1:62" ht="12.75" customHeight="1">
      <c r="A20" s="58" t="s">
        <v>45</v>
      </c>
      <c r="B20" s="59"/>
      <c r="C20" s="59"/>
      <c r="D20" s="57" t="s">
        <v>34</v>
      </c>
      <c r="E20" s="57" t="s">
        <v>35</v>
      </c>
      <c r="F20" s="57" t="s">
        <v>36</v>
      </c>
      <c r="G20" s="57" t="s">
        <v>37</v>
      </c>
      <c r="H20" s="57" t="s">
        <v>38</v>
      </c>
      <c r="I20" s="57" t="s">
        <v>39</v>
      </c>
      <c r="J20" s="57" t="s">
        <v>41</v>
      </c>
      <c r="K20" s="57" t="s">
        <v>42</v>
      </c>
      <c r="L20" s="57" t="s">
        <v>40</v>
      </c>
      <c r="M20" s="57" t="s">
        <v>43</v>
      </c>
      <c r="N20" s="57" t="s">
        <v>44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</row>
    <row r="21" ht="7.5" customHeight="1"/>
    <row r="22" spans="2:14" ht="12.75" customHeight="1">
      <c r="B22" s="61" t="s">
        <v>101</v>
      </c>
      <c r="D22" s="15">
        <f>+E3/D3</f>
        <v>0.476710753306498</v>
      </c>
      <c r="E22" s="15">
        <f>+G3/F3</f>
        <v>0.7715549005158437</v>
      </c>
      <c r="F22" s="15">
        <f>+I3/H3</f>
        <v>0.36163522012578614</v>
      </c>
      <c r="G22" s="16">
        <f>+(E3*2+G3+I3)/C3</f>
        <v>16.731297709923663</v>
      </c>
      <c r="H22" s="16">
        <f>+J3/C3</f>
        <v>6.854961832061068</v>
      </c>
      <c r="I22" s="16">
        <f>+K3/C3</f>
        <v>3.598473282442748</v>
      </c>
      <c r="J22" s="16">
        <f>+L3/C3</f>
        <v>1.1007633587786259</v>
      </c>
      <c r="K22" s="16">
        <f>+M3/C3</f>
        <v>0.616793893129771</v>
      </c>
      <c r="L22" s="16">
        <f>+N3/C3</f>
        <v>2.218320610687023</v>
      </c>
      <c r="M22" s="16">
        <f>+K3/N3</f>
        <v>1.6221610461114935</v>
      </c>
      <c r="N22" s="16">
        <f>+O3/C3</f>
        <v>24.45496183206107</v>
      </c>
    </row>
    <row r="23" spans="2:14" ht="12.75" customHeight="1">
      <c r="B23" s="61" t="s">
        <v>58</v>
      </c>
      <c r="D23" s="15">
        <f aca="true" t="shared" si="0" ref="D23:D37">+E4/D4</f>
        <v>0.4809939861568138</v>
      </c>
      <c r="E23" s="15">
        <f aca="true" t="shared" si="1" ref="E23:E37">+G4/F4</f>
        <v>0.7954098360655738</v>
      </c>
      <c r="F23" s="15">
        <f aca="true" t="shared" si="2" ref="F23:F37">+I4/H4</f>
        <v>0.3745863666446062</v>
      </c>
      <c r="G23" s="16">
        <f aca="true" t="shared" si="3" ref="G23:G37">+(E4*2+G4+I4)/C4</f>
        <v>17.51145038167939</v>
      </c>
      <c r="H23" s="16">
        <f aca="true" t="shared" si="4" ref="H23:H37">+J4/C4</f>
        <v>5.842748091603053</v>
      </c>
      <c r="I23" s="16">
        <f aca="true" t="shared" si="5" ref="I23:I37">+K4/C4</f>
        <v>3.161832061068702</v>
      </c>
      <c r="J23" s="16">
        <f aca="true" t="shared" si="6" ref="J23:J37">+L4/C4</f>
        <v>0.8610687022900764</v>
      </c>
      <c r="K23" s="16">
        <f aca="true" t="shared" si="7" ref="K23:K37">+M4/C4</f>
        <v>0.7770992366412214</v>
      </c>
      <c r="L23" s="16">
        <f aca="true" t="shared" si="8" ref="L23:L37">+N4/C4</f>
        <v>2.329770992366412</v>
      </c>
      <c r="M23" s="16">
        <f aca="true" t="shared" si="9" ref="M23:M37">+K4/N4</f>
        <v>1.3571428571428572</v>
      </c>
      <c r="N23" s="16">
        <f aca="true" t="shared" si="10" ref="N23:N37">+O4/C4</f>
        <v>23.49465648854962</v>
      </c>
    </row>
    <row r="24" spans="2:14" ht="12.75" customHeight="1">
      <c r="B24" s="61" t="s">
        <v>25</v>
      </c>
      <c r="D24" s="15">
        <f t="shared" si="0"/>
        <v>0.4741235392320534</v>
      </c>
      <c r="E24" s="15">
        <f t="shared" si="1"/>
        <v>0.7312748394986243</v>
      </c>
      <c r="F24" s="15">
        <f t="shared" si="2"/>
        <v>0.3345021037868163</v>
      </c>
      <c r="G24" s="16">
        <f t="shared" si="3"/>
        <v>15.725460122699387</v>
      </c>
      <c r="H24" s="16">
        <f t="shared" si="4"/>
        <v>6.475460122699387</v>
      </c>
      <c r="I24" s="16">
        <f t="shared" si="5"/>
        <v>3.6533742331288344</v>
      </c>
      <c r="J24" s="16">
        <f t="shared" si="6"/>
        <v>1.1226993865030674</v>
      </c>
      <c r="K24" s="16">
        <f t="shared" si="7"/>
        <v>0.7208588957055214</v>
      </c>
      <c r="L24" s="16">
        <f t="shared" si="8"/>
        <v>2.2975460122699385</v>
      </c>
      <c r="M24" s="16">
        <f t="shared" si="9"/>
        <v>1.5901201602136181</v>
      </c>
      <c r="N24" s="16">
        <f t="shared" si="10"/>
        <v>23.429447852760735</v>
      </c>
    </row>
    <row r="25" spans="2:14" ht="12.75" customHeight="1">
      <c r="B25" s="61" t="s">
        <v>93</v>
      </c>
      <c r="D25" s="15">
        <f t="shared" si="0"/>
        <v>0.4615902964959569</v>
      </c>
      <c r="E25" s="15">
        <f t="shared" si="1"/>
        <v>0.779555845852384</v>
      </c>
      <c r="F25" s="15">
        <f t="shared" si="2"/>
        <v>0.34718670076726343</v>
      </c>
      <c r="G25" s="16">
        <f t="shared" si="3"/>
        <v>17.022900763358777</v>
      </c>
      <c r="H25" s="16">
        <f t="shared" si="4"/>
        <v>5.4931297709923665</v>
      </c>
      <c r="I25" s="16">
        <f t="shared" si="5"/>
        <v>3.8748091603053436</v>
      </c>
      <c r="J25" s="16">
        <f t="shared" si="6"/>
        <v>1.0900763358778627</v>
      </c>
      <c r="K25" s="16">
        <f t="shared" si="7"/>
        <v>0.4580152671755725</v>
      </c>
      <c r="L25" s="16">
        <f t="shared" si="8"/>
        <v>2.26412213740458</v>
      </c>
      <c r="M25" s="16">
        <f t="shared" si="9"/>
        <v>1.7113958192852325</v>
      </c>
      <c r="N25" s="16">
        <f t="shared" si="10"/>
        <v>23.048091603053436</v>
      </c>
    </row>
    <row r="26" spans="2:14" ht="12.75" customHeight="1">
      <c r="B26" s="61" t="s">
        <v>112</v>
      </c>
      <c r="D26" s="15">
        <f t="shared" si="0"/>
        <v>0.46945876288659794</v>
      </c>
      <c r="E26" s="15">
        <f t="shared" si="1"/>
        <v>0.7629744384198296</v>
      </c>
      <c r="F26" s="15">
        <f t="shared" si="2"/>
        <v>0.3590844062947067</v>
      </c>
      <c r="G26" s="16">
        <f t="shared" si="3"/>
        <v>15.058641975308642</v>
      </c>
      <c r="H26" s="16">
        <f t="shared" si="4"/>
        <v>7.160493827160494</v>
      </c>
      <c r="I26" s="16">
        <f t="shared" si="5"/>
        <v>3.1435185185185186</v>
      </c>
      <c r="J26" s="16">
        <f t="shared" si="6"/>
        <v>0.9567901234567902</v>
      </c>
      <c r="K26" s="16">
        <f t="shared" si="7"/>
        <v>0.7391975308641975</v>
      </c>
      <c r="L26" s="16">
        <f t="shared" si="8"/>
        <v>2.029320987654321</v>
      </c>
      <c r="M26" s="16">
        <f t="shared" si="9"/>
        <v>1.5490494296577946</v>
      </c>
      <c r="N26" s="16">
        <f t="shared" si="10"/>
        <v>23.07638888888889</v>
      </c>
    </row>
    <row r="27" spans="2:14" ht="12.75" customHeight="1">
      <c r="B27" s="61" t="s">
        <v>98</v>
      </c>
      <c r="D27" s="15">
        <f t="shared" si="0"/>
        <v>0.46504408295045324</v>
      </c>
      <c r="E27" s="15">
        <f t="shared" si="1"/>
        <v>0.7406499080318822</v>
      </c>
      <c r="F27" s="15">
        <f t="shared" si="2"/>
        <v>0.35969084423305586</v>
      </c>
      <c r="G27" s="16">
        <f t="shared" si="3"/>
        <v>16.022865853658537</v>
      </c>
      <c r="H27" s="16">
        <f t="shared" si="4"/>
        <v>6.553353658536586</v>
      </c>
      <c r="I27" s="16">
        <f t="shared" si="5"/>
        <v>2.6265243902439024</v>
      </c>
      <c r="J27" s="16">
        <f t="shared" si="6"/>
        <v>1.0518292682926829</v>
      </c>
      <c r="K27" s="16">
        <f t="shared" si="7"/>
        <v>0.7332317073170732</v>
      </c>
      <c r="L27" s="16">
        <f t="shared" si="8"/>
        <v>2.2713414634146343</v>
      </c>
      <c r="M27" s="16">
        <f t="shared" si="9"/>
        <v>1.1563758389261745</v>
      </c>
      <c r="N27" s="16">
        <f t="shared" si="10"/>
        <v>22.573170731707318</v>
      </c>
    </row>
    <row r="28" spans="2:14" ht="12.75" customHeight="1">
      <c r="B28" s="61" t="s">
        <v>60</v>
      </c>
      <c r="D28" s="15">
        <f t="shared" si="0"/>
        <v>0.48652136507026095</v>
      </c>
      <c r="E28" s="15">
        <f t="shared" si="1"/>
        <v>0.785278276481149</v>
      </c>
      <c r="F28" s="15">
        <f t="shared" si="2"/>
        <v>0.3773717498243148</v>
      </c>
      <c r="G28" s="16">
        <f t="shared" si="3"/>
        <v>14.721362229102168</v>
      </c>
      <c r="H28" s="16">
        <f t="shared" si="4"/>
        <v>5.784829721362229</v>
      </c>
      <c r="I28" s="16">
        <f t="shared" si="5"/>
        <v>3.513931888544892</v>
      </c>
      <c r="J28" s="16">
        <f t="shared" si="6"/>
        <v>0.9365325077399381</v>
      </c>
      <c r="K28" s="16">
        <f t="shared" si="7"/>
        <v>0.6656346749226006</v>
      </c>
      <c r="L28" s="16">
        <f t="shared" si="8"/>
        <v>2</v>
      </c>
      <c r="M28" s="16">
        <f t="shared" si="9"/>
        <v>1.756965944272446</v>
      </c>
      <c r="N28" s="16">
        <f t="shared" si="10"/>
        <v>21.989938080495357</v>
      </c>
    </row>
    <row r="29" spans="2:14" ht="12.75" customHeight="1">
      <c r="B29" s="61" t="s">
        <v>92</v>
      </c>
      <c r="D29" s="15">
        <f t="shared" si="0"/>
        <v>0.47098790596548445</v>
      </c>
      <c r="E29" s="15">
        <f t="shared" si="1"/>
        <v>0.7886423467468974</v>
      </c>
      <c r="F29" s="15">
        <f t="shared" si="2"/>
        <v>0.3869479235332894</v>
      </c>
      <c r="G29" s="16">
        <f t="shared" si="3"/>
        <v>16.84063047285464</v>
      </c>
      <c r="H29" s="16">
        <f t="shared" si="4"/>
        <v>6.133099824868651</v>
      </c>
      <c r="I29" s="16">
        <f t="shared" si="5"/>
        <v>3.2101576182136604</v>
      </c>
      <c r="J29" s="16">
        <f t="shared" si="6"/>
        <v>1.0875656742556918</v>
      </c>
      <c r="K29" s="16">
        <f t="shared" si="7"/>
        <v>0.9527145359019265</v>
      </c>
      <c r="L29" s="16">
        <f t="shared" si="8"/>
        <v>2.087565674255692</v>
      </c>
      <c r="M29" s="16">
        <f t="shared" si="9"/>
        <v>1.537751677852349</v>
      </c>
      <c r="N29" s="16">
        <f t="shared" si="10"/>
        <v>24.275831873905428</v>
      </c>
    </row>
    <row r="30" spans="2:14" ht="12.75" customHeight="1">
      <c r="B30" s="61" t="s">
        <v>59</v>
      </c>
      <c r="D30" s="15">
        <f t="shared" si="0"/>
        <v>0.49655778526439137</v>
      </c>
      <c r="E30" s="15">
        <f t="shared" si="1"/>
        <v>0.7878435927216415</v>
      </c>
      <c r="F30" s="15">
        <f t="shared" si="2"/>
        <v>0.3889728096676737</v>
      </c>
      <c r="G30" s="16">
        <f t="shared" si="3"/>
        <v>15.370675453047776</v>
      </c>
      <c r="H30" s="16">
        <f t="shared" si="4"/>
        <v>6.200988467874794</v>
      </c>
      <c r="I30" s="16">
        <f t="shared" si="5"/>
        <v>3.217462932454695</v>
      </c>
      <c r="J30" s="16">
        <f t="shared" si="6"/>
        <v>0.9472817133443163</v>
      </c>
      <c r="K30" s="16">
        <f t="shared" si="7"/>
        <v>0.5996705107084019</v>
      </c>
      <c r="L30" s="16">
        <f t="shared" si="8"/>
        <v>2.0971993410214167</v>
      </c>
      <c r="M30" s="16">
        <f t="shared" si="9"/>
        <v>1.5341712490180675</v>
      </c>
      <c r="N30" s="16">
        <f t="shared" si="10"/>
        <v>22.50329489291598</v>
      </c>
    </row>
    <row r="31" spans="2:14" ht="12.75" customHeight="1">
      <c r="B31" s="61" t="s">
        <v>19</v>
      </c>
      <c r="D31" s="15">
        <f t="shared" si="0"/>
        <v>0.4729710656316161</v>
      </c>
      <c r="E31" s="15">
        <f t="shared" si="1"/>
        <v>0.7095238095238096</v>
      </c>
      <c r="F31" s="15">
        <f t="shared" si="2"/>
        <v>0.3635806253832005</v>
      </c>
      <c r="G31" s="16">
        <f t="shared" si="3"/>
        <v>14.056</v>
      </c>
      <c r="H31" s="16">
        <f t="shared" si="4"/>
        <v>5.8304</v>
      </c>
      <c r="I31" s="16">
        <f t="shared" si="5"/>
        <v>3.216</v>
      </c>
      <c r="J31" s="16">
        <f t="shared" si="6"/>
        <v>0.944</v>
      </c>
      <c r="K31" s="16">
        <f t="shared" si="7"/>
        <v>0.9872</v>
      </c>
      <c r="L31" s="16">
        <f t="shared" si="8"/>
        <v>2.1104</v>
      </c>
      <c r="M31" s="16">
        <f t="shared" si="9"/>
        <v>1.5238817285822592</v>
      </c>
      <c r="N31" s="16">
        <f t="shared" si="10"/>
        <v>21.3792</v>
      </c>
    </row>
    <row r="32" spans="2:14" ht="12.75" customHeight="1">
      <c r="B32" s="61" t="s">
        <v>102</v>
      </c>
      <c r="D32" s="15">
        <f t="shared" si="0"/>
        <v>0.4718047527296082</v>
      </c>
      <c r="E32" s="15">
        <f t="shared" si="1"/>
        <v>0.76352</v>
      </c>
      <c r="F32" s="15">
        <f t="shared" si="2"/>
        <v>0.34958217270194986</v>
      </c>
      <c r="G32" s="16">
        <f t="shared" si="3"/>
        <v>16.27027027027027</v>
      </c>
      <c r="H32" s="16">
        <f t="shared" si="4"/>
        <v>5.599364069952305</v>
      </c>
      <c r="I32" s="16">
        <f t="shared" si="5"/>
        <v>2.639109697933227</v>
      </c>
      <c r="J32" s="16">
        <f t="shared" si="6"/>
        <v>0.8616852146263911</v>
      </c>
      <c r="K32" s="16">
        <f t="shared" si="7"/>
        <v>0.5627980922098569</v>
      </c>
      <c r="L32" s="16">
        <f t="shared" si="8"/>
        <v>2.3895071542130366</v>
      </c>
      <c r="M32" s="16">
        <f t="shared" si="9"/>
        <v>1.104457751164338</v>
      </c>
      <c r="N32" s="16">
        <f t="shared" si="10"/>
        <v>21.1120826709062</v>
      </c>
    </row>
    <row r="33" spans="2:14" ht="12.75" customHeight="1">
      <c r="B33" s="61" t="s">
        <v>113</v>
      </c>
      <c r="D33" s="15">
        <f t="shared" si="0"/>
        <v>0.46433605864110516</v>
      </c>
      <c r="E33" s="15">
        <f t="shared" si="1"/>
        <v>0.776003276003276</v>
      </c>
      <c r="F33" s="15">
        <f t="shared" si="2"/>
        <v>0.37251655629139074</v>
      </c>
      <c r="G33" s="16">
        <f t="shared" si="3"/>
        <v>15.064080944350758</v>
      </c>
      <c r="H33" s="16">
        <f t="shared" si="4"/>
        <v>5.306913996627319</v>
      </c>
      <c r="I33" s="16">
        <f t="shared" si="5"/>
        <v>3.4654300168634062</v>
      </c>
      <c r="J33" s="16">
        <f t="shared" si="6"/>
        <v>0.9662731871838112</v>
      </c>
      <c r="K33" s="16">
        <f t="shared" si="7"/>
        <v>0.6829679595278246</v>
      </c>
      <c r="L33" s="16">
        <f t="shared" si="8"/>
        <v>2.263069139966273</v>
      </c>
      <c r="M33" s="16">
        <f t="shared" si="9"/>
        <v>1.5312965722801788</v>
      </c>
      <c r="N33" s="16">
        <f t="shared" si="10"/>
        <v>21.206576728499158</v>
      </c>
    </row>
    <row r="34" spans="2:14" ht="12.75" customHeight="1">
      <c r="B34" s="61" t="s">
        <v>103</v>
      </c>
      <c r="D34" s="15">
        <f t="shared" si="0"/>
        <v>0.4474559361489857</v>
      </c>
      <c r="E34" s="15">
        <f t="shared" si="1"/>
        <v>0.7342192691029901</v>
      </c>
      <c r="F34" s="15">
        <f t="shared" si="2"/>
        <v>0.32801595214356927</v>
      </c>
      <c r="G34" s="16">
        <f t="shared" si="3"/>
        <v>11.405186385737439</v>
      </c>
      <c r="H34" s="16">
        <f t="shared" si="4"/>
        <v>4.471636952998379</v>
      </c>
      <c r="I34" s="16">
        <f t="shared" si="5"/>
        <v>3.26742301458671</v>
      </c>
      <c r="J34" s="16">
        <f t="shared" si="6"/>
        <v>0.8508914100486223</v>
      </c>
      <c r="K34" s="16">
        <f t="shared" si="7"/>
        <v>0.6304700162074555</v>
      </c>
      <c r="L34" s="16">
        <f t="shared" si="8"/>
        <v>2.0145867098865478</v>
      </c>
      <c r="M34" s="16">
        <f t="shared" si="9"/>
        <v>1.6218825422365246</v>
      </c>
      <c r="N34" s="16">
        <f t="shared" si="10"/>
        <v>17.010534846029174</v>
      </c>
    </row>
    <row r="35" spans="2:14" ht="12.75" customHeight="1">
      <c r="B35" s="61" t="s">
        <v>29</v>
      </c>
      <c r="D35" s="15">
        <f t="shared" si="0"/>
        <v>0.46557317952415284</v>
      </c>
      <c r="E35" s="15">
        <f t="shared" si="1"/>
        <v>0.7399491094147582</v>
      </c>
      <c r="F35" s="15">
        <f t="shared" si="2"/>
        <v>0.3480225988700565</v>
      </c>
      <c r="G35" s="16">
        <f t="shared" si="3"/>
        <v>11.965457685664939</v>
      </c>
      <c r="H35" s="16">
        <f t="shared" si="4"/>
        <v>4.606217616580311</v>
      </c>
      <c r="I35" s="16">
        <f t="shared" si="5"/>
        <v>2.221070811744387</v>
      </c>
      <c r="J35" s="16">
        <f t="shared" si="6"/>
        <v>0.9585492227979274</v>
      </c>
      <c r="K35" s="16">
        <f t="shared" si="7"/>
        <v>0.6096718480138169</v>
      </c>
      <c r="L35" s="16">
        <f t="shared" si="8"/>
        <v>1.6666666666666667</v>
      </c>
      <c r="M35" s="16">
        <f t="shared" si="9"/>
        <v>1.332642487046632</v>
      </c>
      <c r="N35" s="16">
        <f t="shared" si="10"/>
        <v>17.260794473229705</v>
      </c>
    </row>
    <row r="36" spans="2:14" ht="12.75" customHeight="1">
      <c r="B36" s="61" t="s">
        <v>114</v>
      </c>
      <c r="D36" s="15">
        <f t="shared" si="0"/>
        <v>0.4605189471719246</v>
      </c>
      <c r="E36" s="15">
        <f t="shared" si="1"/>
        <v>0.7763074984247007</v>
      </c>
      <c r="F36" s="15">
        <f t="shared" si="2"/>
        <v>0.3448607108549472</v>
      </c>
      <c r="G36" s="16">
        <f t="shared" si="3"/>
        <v>11.693548387096774</v>
      </c>
      <c r="H36" s="16">
        <f t="shared" si="4"/>
        <v>5.249103942652329</v>
      </c>
      <c r="I36" s="16">
        <f t="shared" si="5"/>
        <v>2.7347670250896057</v>
      </c>
      <c r="J36" s="16">
        <f t="shared" si="6"/>
        <v>0.8261648745519713</v>
      </c>
      <c r="K36" s="16">
        <f t="shared" si="7"/>
        <v>0.5519713261648745</v>
      </c>
      <c r="L36" s="16">
        <f t="shared" si="8"/>
        <v>1.6164874551971327</v>
      </c>
      <c r="M36" s="16">
        <f t="shared" si="9"/>
        <v>1.6917960088691797</v>
      </c>
      <c r="N36" s="16">
        <f t="shared" si="10"/>
        <v>17.909498207885303</v>
      </c>
    </row>
    <row r="37" spans="2:14" ht="12.75" customHeight="1">
      <c r="B37" s="61" t="s">
        <v>55</v>
      </c>
      <c r="D37" s="15">
        <f t="shared" si="0"/>
        <v>0.43936635105608157</v>
      </c>
      <c r="E37" s="15">
        <f t="shared" si="1"/>
        <v>0.7831858407079646</v>
      </c>
      <c r="F37" s="15">
        <f t="shared" si="2"/>
        <v>0.37678460583488516</v>
      </c>
      <c r="G37" s="16">
        <f t="shared" si="3"/>
        <v>11.157190635451505</v>
      </c>
      <c r="H37" s="16">
        <f t="shared" si="4"/>
        <v>4.1755852842809364</v>
      </c>
      <c r="I37" s="16">
        <f t="shared" si="5"/>
        <v>2.120401337792642</v>
      </c>
      <c r="J37" s="16">
        <f t="shared" si="6"/>
        <v>0.6588628762541806</v>
      </c>
      <c r="K37" s="16">
        <f t="shared" si="7"/>
        <v>0.47491638795986624</v>
      </c>
      <c r="L37" s="16">
        <f t="shared" si="8"/>
        <v>1.4581939799331103</v>
      </c>
      <c r="M37" s="16">
        <f t="shared" si="9"/>
        <v>1.4541284403669725</v>
      </c>
      <c r="N37" s="16">
        <f t="shared" si="10"/>
        <v>15.40133779264214</v>
      </c>
    </row>
    <row r="38" spans="2:14" ht="12.75" customHeight="1">
      <c r="B38" s="61"/>
      <c r="D38" s="15"/>
      <c r="E38" s="15"/>
      <c r="F38" s="15"/>
      <c r="G38" s="16"/>
      <c r="H38" s="16"/>
      <c r="I38" s="16"/>
      <c r="J38" s="16"/>
      <c r="K38" s="16"/>
      <c r="L38" s="16"/>
      <c r="M38" s="16"/>
      <c r="N38" s="16"/>
    </row>
    <row r="39" spans="1:14" ht="12.75" customHeight="1">
      <c r="A39" s="10" t="s">
        <v>51</v>
      </c>
      <c r="B39" s="5" t="s">
        <v>53</v>
      </c>
      <c r="D39" s="15"/>
      <c r="E39" s="15"/>
      <c r="F39" s="15"/>
      <c r="G39" s="16"/>
      <c r="H39" s="16"/>
      <c r="I39" s="16"/>
      <c r="J39" s="16"/>
      <c r="K39" s="16"/>
      <c r="L39" s="16"/>
      <c r="M39" s="16"/>
      <c r="N39" s="16"/>
    </row>
    <row r="40" spans="2:14" ht="12.75" customHeight="1">
      <c r="B40" s="61"/>
      <c r="D40" s="15"/>
      <c r="E40" s="15"/>
      <c r="F40" s="15"/>
      <c r="G40" s="16"/>
      <c r="H40" s="16"/>
      <c r="I40" s="16"/>
      <c r="J40" s="16"/>
      <c r="K40" s="16"/>
      <c r="L40" s="16"/>
      <c r="M40" s="16"/>
      <c r="N40" s="16"/>
    </row>
    <row r="41" spans="4:13" ht="12.75" customHeight="1">
      <c r="D41" s="21"/>
      <c r="E41" s="21"/>
      <c r="F41" s="21"/>
      <c r="G41" s="23"/>
      <c r="H41" s="23"/>
      <c r="I41" s="23"/>
      <c r="J41" s="23"/>
      <c r="K41" s="23"/>
      <c r="L41" s="23"/>
      <c r="M41" s="23"/>
    </row>
    <row r="42" spans="1:14" ht="12.75" customHeight="1">
      <c r="A42" s="10"/>
      <c r="D42" s="21"/>
      <c r="E42" s="21"/>
      <c r="F42" s="21"/>
      <c r="G42" s="23"/>
      <c r="H42" s="23"/>
      <c r="I42" s="23"/>
      <c r="J42" s="23"/>
      <c r="K42" s="23"/>
      <c r="L42" s="23"/>
      <c r="M42" s="23"/>
      <c r="N42" s="23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J42"/>
  <sheetViews>
    <sheetView workbookViewId="0" topLeftCell="A1">
      <selection activeCell="B3" sqref="B3"/>
    </sheetView>
  </sheetViews>
  <sheetFormatPr defaultColWidth="9.140625" defaultRowHeight="12.75"/>
  <cols>
    <col min="1" max="1" width="5.7109375" style="12" customWidth="1"/>
    <col min="2" max="2" width="15.7109375" style="5" customWidth="1"/>
    <col min="3" max="3" width="6.7109375" style="5" customWidth="1"/>
    <col min="4" max="14" width="8.7109375" style="5" customWidth="1"/>
    <col min="15" max="15" width="9.7109375" style="5" customWidth="1"/>
    <col min="16" max="16" width="1.7109375" style="5" customWidth="1"/>
    <col min="17" max="16384" width="9.140625" style="5" customWidth="1"/>
  </cols>
  <sheetData>
    <row r="1" spans="1:15" s="17" customFormat="1" ht="12.75" customHeight="1">
      <c r="A1" s="52" t="s">
        <v>4</v>
      </c>
      <c r="B1" s="55" t="s">
        <v>5</v>
      </c>
      <c r="C1" s="56" t="s">
        <v>18</v>
      </c>
      <c r="D1" s="57" t="s">
        <v>6</v>
      </c>
      <c r="E1" s="57" t="s">
        <v>7</v>
      </c>
      <c r="F1" s="57" t="s">
        <v>8</v>
      </c>
      <c r="G1" s="57" t="s">
        <v>9</v>
      </c>
      <c r="H1" s="57" t="s">
        <v>10</v>
      </c>
      <c r="I1" s="57" t="s">
        <v>11</v>
      </c>
      <c r="J1" s="57" t="s">
        <v>12</v>
      </c>
      <c r="K1" s="57" t="s">
        <v>13</v>
      </c>
      <c r="L1" s="57" t="s">
        <v>14</v>
      </c>
      <c r="M1" s="57" t="s">
        <v>15</v>
      </c>
      <c r="N1" s="57" t="s">
        <v>16</v>
      </c>
      <c r="O1" s="57" t="s">
        <v>17</v>
      </c>
    </row>
    <row r="2" spans="1:15" ht="7.5" customHeight="1">
      <c r="A2" s="11"/>
      <c r="B2" s="7"/>
      <c r="C2" s="4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8" ht="12.75" customHeight="1">
      <c r="A3" s="11">
        <v>1</v>
      </c>
      <c r="B3" s="61" t="s">
        <v>25</v>
      </c>
      <c r="C3" s="4">
        <v>651</v>
      </c>
      <c r="D3" s="4">
        <v>9110</v>
      </c>
      <c r="E3" s="4">
        <v>4206</v>
      </c>
      <c r="F3" s="4">
        <v>3428</v>
      </c>
      <c r="G3" s="4">
        <v>2550</v>
      </c>
      <c r="H3" s="4">
        <v>1835</v>
      </c>
      <c r="I3" s="4">
        <v>662</v>
      </c>
      <c r="J3" s="4">
        <v>4703</v>
      </c>
      <c r="K3" s="4">
        <v>2597</v>
      </c>
      <c r="L3" s="4">
        <v>794</v>
      </c>
      <c r="M3" s="4">
        <v>587</v>
      </c>
      <c r="N3" s="4">
        <v>1553</v>
      </c>
      <c r="O3" s="13">
        <v>17242</v>
      </c>
      <c r="R3" s="62"/>
    </row>
    <row r="4" spans="1:18" ht="12.75" customHeight="1">
      <c r="A4" s="11">
        <v>2</v>
      </c>
      <c r="B4" s="61" t="s">
        <v>92</v>
      </c>
      <c r="C4" s="4">
        <v>650</v>
      </c>
      <c r="D4" s="4">
        <v>8712</v>
      </c>
      <c r="E4" s="4">
        <v>4083</v>
      </c>
      <c r="F4" s="4">
        <v>3542</v>
      </c>
      <c r="G4" s="4">
        <v>2704</v>
      </c>
      <c r="H4" s="4">
        <v>1362</v>
      </c>
      <c r="I4" s="4">
        <v>473</v>
      </c>
      <c r="J4" s="4">
        <v>4356</v>
      </c>
      <c r="K4" s="4">
        <v>2501</v>
      </c>
      <c r="L4" s="4">
        <v>750</v>
      </c>
      <c r="M4" s="4">
        <v>518</v>
      </c>
      <c r="N4" s="4">
        <v>1537</v>
      </c>
      <c r="O4" s="13">
        <v>16465.5</v>
      </c>
      <c r="R4" s="62"/>
    </row>
    <row r="5" spans="1:18" ht="12.75" customHeight="1">
      <c r="A5" s="11">
        <v>3</v>
      </c>
      <c r="B5" s="61" t="s">
        <v>55</v>
      </c>
      <c r="C5" s="4">
        <v>646</v>
      </c>
      <c r="D5" s="4">
        <v>8727</v>
      </c>
      <c r="E5" s="4">
        <v>4111</v>
      </c>
      <c r="F5" s="4">
        <v>3595</v>
      </c>
      <c r="G5" s="4">
        <v>2871</v>
      </c>
      <c r="H5" s="4">
        <v>1761</v>
      </c>
      <c r="I5" s="4">
        <v>672</v>
      </c>
      <c r="J5" s="4">
        <v>3637</v>
      </c>
      <c r="K5" s="4">
        <v>1829</v>
      </c>
      <c r="L5" s="4">
        <v>636</v>
      </c>
      <c r="M5" s="4">
        <v>529</v>
      </c>
      <c r="N5" s="4">
        <v>1262</v>
      </c>
      <c r="O5" s="13">
        <v>15629</v>
      </c>
      <c r="R5" s="62"/>
    </row>
    <row r="6" spans="1:18" ht="12.75" customHeight="1">
      <c r="A6" s="11">
        <v>4</v>
      </c>
      <c r="B6" s="61" t="s">
        <v>58</v>
      </c>
      <c r="C6" s="4">
        <v>642</v>
      </c>
      <c r="D6" s="4">
        <v>8926</v>
      </c>
      <c r="E6" s="4">
        <v>4170</v>
      </c>
      <c r="F6" s="4">
        <v>3064</v>
      </c>
      <c r="G6" s="4">
        <v>2325</v>
      </c>
      <c r="H6" s="4">
        <v>1696</v>
      </c>
      <c r="I6" s="4">
        <v>637</v>
      </c>
      <c r="J6" s="4">
        <v>3893</v>
      </c>
      <c r="K6" s="4">
        <v>2130</v>
      </c>
      <c r="L6" s="4">
        <v>653</v>
      </c>
      <c r="M6" s="4">
        <v>438</v>
      </c>
      <c r="N6" s="4">
        <v>1368</v>
      </c>
      <c r="O6" s="13">
        <v>15391.5</v>
      </c>
      <c r="R6" s="62"/>
    </row>
    <row r="7" spans="1:18" ht="12.75" customHeight="1">
      <c r="A7" s="11">
        <v>5</v>
      </c>
      <c r="B7" s="61" t="s">
        <v>19</v>
      </c>
      <c r="C7" s="4">
        <v>651</v>
      </c>
      <c r="D7" s="4">
        <v>7671</v>
      </c>
      <c r="E7" s="4">
        <v>3667</v>
      </c>
      <c r="F7" s="4">
        <v>2690</v>
      </c>
      <c r="G7" s="4">
        <v>1867</v>
      </c>
      <c r="H7" s="4">
        <v>794</v>
      </c>
      <c r="I7" s="4">
        <v>263</v>
      </c>
      <c r="J7" s="4">
        <v>3982</v>
      </c>
      <c r="K7" s="4">
        <v>2011</v>
      </c>
      <c r="L7" s="4">
        <v>635</v>
      </c>
      <c r="M7" s="4">
        <v>751</v>
      </c>
      <c r="N7" s="4">
        <v>1384</v>
      </c>
      <c r="O7" s="13">
        <v>14431.5</v>
      </c>
      <c r="R7" s="62"/>
    </row>
    <row r="8" spans="1:18" ht="12.75" customHeight="1">
      <c r="A8" s="11">
        <v>6</v>
      </c>
      <c r="B8" s="61" t="s">
        <v>60</v>
      </c>
      <c r="C8" s="4">
        <v>655</v>
      </c>
      <c r="D8" s="4">
        <v>7649</v>
      </c>
      <c r="E8" s="4">
        <v>3545</v>
      </c>
      <c r="F8" s="4">
        <v>2387</v>
      </c>
      <c r="G8" s="4">
        <v>1867</v>
      </c>
      <c r="H8" s="4">
        <v>1928</v>
      </c>
      <c r="I8" s="4">
        <v>758</v>
      </c>
      <c r="J8" s="4">
        <v>3959</v>
      </c>
      <c r="K8" s="4">
        <v>2270</v>
      </c>
      <c r="L8" s="4">
        <v>639</v>
      </c>
      <c r="M8" s="4">
        <v>394</v>
      </c>
      <c r="N8" s="4">
        <v>1317</v>
      </c>
      <c r="O8" s="13">
        <v>14381</v>
      </c>
      <c r="R8" s="62"/>
    </row>
    <row r="9" spans="1:18" ht="12.75" customHeight="1">
      <c r="A9" s="11">
        <v>7</v>
      </c>
      <c r="B9" s="61" t="s">
        <v>93</v>
      </c>
      <c r="C9" s="4">
        <v>643</v>
      </c>
      <c r="D9" s="4">
        <v>7917</v>
      </c>
      <c r="E9" s="4">
        <v>3714</v>
      </c>
      <c r="F9" s="4">
        <v>3110</v>
      </c>
      <c r="G9" s="4">
        <v>2472</v>
      </c>
      <c r="H9" s="4">
        <v>1345</v>
      </c>
      <c r="I9" s="4">
        <v>488</v>
      </c>
      <c r="J9" s="4">
        <v>3364</v>
      </c>
      <c r="K9" s="4">
        <v>1873</v>
      </c>
      <c r="L9" s="4">
        <v>576</v>
      </c>
      <c r="M9" s="4">
        <v>514</v>
      </c>
      <c r="N9" s="4">
        <v>1230</v>
      </c>
      <c r="O9" s="13">
        <v>14154.5</v>
      </c>
      <c r="R9" s="62"/>
    </row>
    <row r="10" spans="1:18" ht="12.75" customHeight="1">
      <c r="A10" s="11">
        <v>8</v>
      </c>
      <c r="B10" s="61" t="s">
        <v>98</v>
      </c>
      <c r="C10" s="4">
        <v>645</v>
      </c>
      <c r="D10" s="4">
        <v>7228</v>
      </c>
      <c r="E10" s="4">
        <v>3415</v>
      </c>
      <c r="F10" s="4">
        <v>2456</v>
      </c>
      <c r="G10" s="4">
        <v>1790</v>
      </c>
      <c r="H10" s="4">
        <v>1572</v>
      </c>
      <c r="I10" s="4">
        <v>595</v>
      </c>
      <c r="J10" s="4">
        <v>4150</v>
      </c>
      <c r="K10" s="4">
        <v>1509</v>
      </c>
      <c r="L10" s="4">
        <v>589</v>
      </c>
      <c r="M10" s="4">
        <v>505</v>
      </c>
      <c r="N10" s="4">
        <v>1155</v>
      </c>
      <c r="O10" s="13">
        <v>13667.5</v>
      </c>
      <c r="R10" s="62"/>
    </row>
    <row r="11" spans="1:18" ht="12.75" customHeight="1">
      <c r="A11" s="11">
        <v>9</v>
      </c>
      <c r="B11" s="61" t="s">
        <v>101</v>
      </c>
      <c r="C11" s="4">
        <v>597</v>
      </c>
      <c r="D11" s="4">
        <v>6867</v>
      </c>
      <c r="E11" s="4">
        <v>3176</v>
      </c>
      <c r="F11" s="4">
        <v>2569</v>
      </c>
      <c r="G11" s="4">
        <v>2049</v>
      </c>
      <c r="H11" s="4">
        <v>1326</v>
      </c>
      <c r="I11" s="4">
        <v>510</v>
      </c>
      <c r="J11" s="4">
        <v>3675</v>
      </c>
      <c r="K11" s="4">
        <v>1798</v>
      </c>
      <c r="L11" s="4">
        <v>584</v>
      </c>
      <c r="M11" s="4">
        <v>304</v>
      </c>
      <c r="N11" s="4">
        <v>1182</v>
      </c>
      <c r="O11" s="13">
        <v>12872.5</v>
      </c>
      <c r="R11" s="62"/>
    </row>
    <row r="12" spans="1:18" ht="12.75" customHeight="1">
      <c r="A12" s="11">
        <v>10</v>
      </c>
      <c r="B12" s="61" t="s">
        <v>59</v>
      </c>
      <c r="C12" s="4">
        <v>608</v>
      </c>
      <c r="D12" s="4">
        <v>6476</v>
      </c>
      <c r="E12" s="4">
        <v>3034</v>
      </c>
      <c r="F12" s="4">
        <v>2036</v>
      </c>
      <c r="G12" s="4">
        <v>1572</v>
      </c>
      <c r="H12" s="4">
        <v>1127</v>
      </c>
      <c r="I12" s="4">
        <v>410</v>
      </c>
      <c r="J12" s="4">
        <v>3466</v>
      </c>
      <c r="K12" s="4">
        <v>2203</v>
      </c>
      <c r="L12" s="4">
        <v>523</v>
      </c>
      <c r="M12" s="4">
        <v>445</v>
      </c>
      <c r="N12" s="4">
        <v>1215</v>
      </c>
      <c r="O12" s="13">
        <v>12487</v>
      </c>
      <c r="R12" s="62"/>
    </row>
    <row r="13" spans="1:18" ht="12.75" customHeight="1">
      <c r="A13" s="11">
        <v>11</v>
      </c>
      <c r="B13" s="61" t="s">
        <v>24</v>
      </c>
      <c r="C13" s="4">
        <v>611</v>
      </c>
      <c r="D13" s="4">
        <v>6908</v>
      </c>
      <c r="E13" s="4">
        <v>3033</v>
      </c>
      <c r="F13" s="4">
        <v>2188</v>
      </c>
      <c r="G13" s="4">
        <v>1721</v>
      </c>
      <c r="H13" s="4">
        <v>1107</v>
      </c>
      <c r="I13" s="4">
        <v>386</v>
      </c>
      <c r="J13" s="4">
        <v>3355</v>
      </c>
      <c r="K13" s="4">
        <v>1888</v>
      </c>
      <c r="L13" s="4">
        <v>557</v>
      </c>
      <c r="M13" s="4">
        <v>342</v>
      </c>
      <c r="N13" s="4">
        <v>1042</v>
      </c>
      <c r="O13" s="13">
        <v>12001</v>
      </c>
      <c r="R13" s="62"/>
    </row>
    <row r="14" spans="1:18" ht="12.75" customHeight="1">
      <c r="A14" s="11">
        <v>12</v>
      </c>
      <c r="B14" s="61" t="s">
        <v>29</v>
      </c>
      <c r="C14" s="4">
        <v>592</v>
      </c>
      <c r="D14" s="4">
        <v>6623</v>
      </c>
      <c r="E14" s="4">
        <v>3049</v>
      </c>
      <c r="F14" s="4">
        <v>2166</v>
      </c>
      <c r="G14" s="4">
        <v>1571</v>
      </c>
      <c r="H14" s="4">
        <v>1327</v>
      </c>
      <c r="I14" s="4">
        <v>464</v>
      </c>
      <c r="J14" s="4">
        <v>3133</v>
      </c>
      <c r="K14" s="4">
        <v>1633</v>
      </c>
      <c r="L14" s="4">
        <v>580</v>
      </c>
      <c r="M14" s="4">
        <v>395</v>
      </c>
      <c r="N14" s="4">
        <v>1141</v>
      </c>
      <c r="O14" s="13">
        <v>11623.5</v>
      </c>
      <c r="R14" s="62"/>
    </row>
    <row r="15" spans="1:18" ht="12.75" customHeight="1">
      <c r="A15" s="11">
        <v>13</v>
      </c>
      <c r="B15" s="61" t="s">
        <v>102</v>
      </c>
      <c r="C15" s="4">
        <v>616</v>
      </c>
      <c r="D15" s="4">
        <v>6898</v>
      </c>
      <c r="E15" s="4">
        <v>3196</v>
      </c>
      <c r="F15" s="4">
        <v>2363</v>
      </c>
      <c r="G15" s="4">
        <v>1812</v>
      </c>
      <c r="H15" s="4">
        <v>1625</v>
      </c>
      <c r="I15" s="4">
        <v>594</v>
      </c>
      <c r="J15" s="4">
        <v>2848</v>
      </c>
      <c r="K15" s="4">
        <v>1462</v>
      </c>
      <c r="L15" s="4">
        <v>498</v>
      </c>
      <c r="M15" s="4">
        <v>279</v>
      </c>
      <c r="N15" s="4">
        <v>1121</v>
      </c>
      <c r="O15" s="13">
        <v>11414.5</v>
      </c>
      <c r="R15" s="62"/>
    </row>
    <row r="16" spans="1:18" ht="12.75" customHeight="1">
      <c r="A16" s="11">
        <v>14</v>
      </c>
      <c r="B16" s="61" t="s">
        <v>31</v>
      </c>
      <c r="C16" s="4">
        <v>577</v>
      </c>
      <c r="D16" s="4">
        <v>6434</v>
      </c>
      <c r="E16" s="4">
        <v>3017</v>
      </c>
      <c r="F16" s="4">
        <v>2147</v>
      </c>
      <c r="G16" s="4">
        <v>1598</v>
      </c>
      <c r="H16" s="4">
        <v>999</v>
      </c>
      <c r="I16" s="4">
        <v>330</v>
      </c>
      <c r="J16" s="4">
        <v>3332</v>
      </c>
      <c r="K16" s="4">
        <v>1382</v>
      </c>
      <c r="L16" s="4">
        <v>506</v>
      </c>
      <c r="M16" s="4">
        <v>311</v>
      </c>
      <c r="N16" s="4">
        <v>1031</v>
      </c>
      <c r="O16" s="13">
        <v>11296</v>
      </c>
      <c r="R16" s="62"/>
    </row>
    <row r="17" spans="1:18" ht="12.75" customHeight="1">
      <c r="A17" s="11">
        <v>15</v>
      </c>
      <c r="B17" s="61" t="s">
        <v>22</v>
      </c>
      <c r="C17" s="4">
        <v>535</v>
      </c>
      <c r="D17" s="4">
        <v>5280</v>
      </c>
      <c r="E17" s="4">
        <v>2441</v>
      </c>
      <c r="F17" s="4">
        <v>1868</v>
      </c>
      <c r="G17" s="4">
        <v>1343</v>
      </c>
      <c r="H17" s="4">
        <v>867</v>
      </c>
      <c r="I17" s="4">
        <v>284</v>
      </c>
      <c r="J17" s="4">
        <v>3342</v>
      </c>
      <c r="K17" s="4">
        <v>1790</v>
      </c>
      <c r="L17" s="4">
        <v>493</v>
      </c>
      <c r="M17" s="4">
        <v>446</v>
      </c>
      <c r="N17" s="4">
        <v>1023</v>
      </c>
      <c r="O17" s="13">
        <v>10814</v>
      </c>
      <c r="R17" s="62"/>
    </row>
    <row r="18" spans="1:18" ht="12.75" customHeight="1">
      <c r="A18" s="11">
        <v>16</v>
      </c>
      <c r="B18" s="61" t="s">
        <v>103</v>
      </c>
      <c r="C18" s="4">
        <v>637</v>
      </c>
      <c r="D18" s="4">
        <v>6284</v>
      </c>
      <c r="E18" s="4">
        <v>2747</v>
      </c>
      <c r="F18" s="4">
        <v>1831</v>
      </c>
      <c r="G18" s="4">
        <v>1343</v>
      </c>
      <c r="H18" s="4">
        <v>1163</v>
      </c>
      <c r="I18" s="4">
        <v>391</v>
      </c>
      <c r="J18" s="4">
        <v>3181</v>
      </c>
      <c r="K18" s="4">
        <v>1745</v>
      </c>
      <c r="L18" s="4">
        <v>515</v>
      </c>
      <c r="M18" s="4">
        <v>345</v>
      </c>
      <c r="N18" s="4">
        <v>1056</v>
      </c>
      <c r="O18" s="13">
        <v>10805.5</v>
      </c>
      <c r="R18" s="62"/>
    </row>
    <row r="19" spans="1:18" ht="12.75" customHeight="1">
      <c r="A19" s="7"/>
      <c r="B19" s="61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13"/>
      <c r="R19" s="62"/>
    </row>
    <row r="20" spans="1:62" ht="12.75" customHeight="1">
      <c r="A20" s="58" t="s">
        <v>45</v>
      </c>
      <c r="B20" s="59"/>
      <c r="C20" s="59"/>
      <c r="D20" s="57" t="s">
        <v>34</v>
      </c>
      <c r="E20" s="57" t="s">
        <v>35</v>
      </c>
      <c r="F20" s="57" t="s">
        <v>36</v>
      </c>
      <c r="G20" s="57" t="s">
        <v>37</v>
      </c>
      <c r="H20" s="57" t="s">
        <v>38</v>
      </c>
      <c r="I20" s="57" t="s">
        <v>39</v>
      </c>
      <c r="J20" s="57" t="s">
        <v>41</v>
      </c>
      <c r="K20" s="57" t="s">
        <v>42</v>
      </c>
      <c r="L20" s="57" t="s">
        <v>40</v>
      </c>
      <c r="M20" s="57" t="s">
        <v>43</v>
      </c>
      <c r="N20" s="57" t="s">
        <v>44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</row>
    <row r="21" ht="7.5" customHeight="1"/>
    <row r="22" spans="2:14" ht="12.75" customHeight="1">
      <c r="B22" s="61" t="s">
        <v>25</v>
      </c>
      <c r="D22" s="15">
        <f>+E3/D3</f>
        <v>0.46169045005488474</v>
      </c>
      <c r="E22" s="15">
        <f>+G3/F3</f>
        <v>0.7438739789964994</v>
      </c>
      <c r="F22" s="15">
        <f>+I3/H3</f>
        <v>0.36076294277929155</v>
      </c>
      <c r="G22" s="16">
        <f>+(E3*2+G3+I3)/C3</f>
        <v>17.855606758832565</v>
      </c>
      <c r="H22" s="16">
        <f>+J3/C3</f>
        <v>7.224270353302612</v>
      </c>
      <c r="I22" s="16">
        <f>+K3/C3</f>
        <v>3.989247311827957</v>
      </c>
      <c r="J22" s="16">
        <f>+L3/C3</f>
        <v>1.2196620583717357</v>
      </c>
      <c r="K22" s="16">
        <f>+M3/C3</f>
        <v>0.901689708141321</v>
      </c>
      <c r="L22" s="16">
        <f>+N3/C3</f>
        <v>2.3855606758832564</v>
      </c>
      <c r="M22" s="16">
        <f>+K3/N3</f>
        <v>1.6722472633612364</v>
      </c>
      <c r="N22" s="16">
        <f>+O3/C3</f>
        <v>26.48540706605223</v>
      </c>
    </row>
    <row r="23" spans="2:14" ht="12.75" customHeight="1">
      <c r="B23" s="61" t="s">
        <v>92</v>
      </c>
      <c r="D23" s="15">
        <f aca="true" t="shared" si="0" ref="D23:D37">+E4/D4</f>
        <v>0.46866391184573003</v>
      </c>
      <c r="E23" s="15">
        <f aca="true" t="shared" si="1" ref="E23:E37">+G4/F4</f>
        <v>0.7634105025409373</v>
      </c>
      <c r="F23" s="15">
        <f aca="true" t="shared" si="2" ref="F23:F37">+I4/H4</f>
        <v>0.3472834067547724</v>
      </c>
      <c r="G23" s="16">
        <f aca="true" t="shared" si="3" ref="G23:G37">+(E4*2+G4+I4)/C4</f>
        <v>17.450769230769232</v>
      </c>
      <c r="H23" s="16">
        <f aca="true" t="shared" si="4" ref="H23:H37">+J4/C4</f>
        <v>6.701538461538462</v>
      </c>
      <c r="I23" s="16">
        <f aca="true" t="shared" si="5" ref="I23:I37">+K4/C4</f>
        <v>3.8476923076923075</v>
      </c>
      <c r="J23" s="16">
        <f aca="true" t="shared" si="6" ref="J23:J37">+L4/C4</f>
        <v>1.1538461538461537</v>
      </c>
      <c r="K23" s="16">
        <f aca="true" t="shared" si="7" ref="K23:K37">+M4/C4</f>
        <v>0.796923076923077</v>
      </c>
      <c r="L23" s="16">
        <f aca="true" t="shared" si="8" ref="L23:L37">+N4/C4</f>
        <v>2.3646153846153846</v>
      </c>
      <c r="M23" s="16">
        <f aca="true" t="shared" si="9" ref="M23:M37">+K4/N4</f>
        <v>1.627195836044242</v>
      </c>
      <c r="N23" s="16">
        <f aca="true" t="shared" si="10" ref="N23:N37">+O4/C4</f>
        <v>25.33153846153846</v>
      </c>
    </row>
    <row r="24" spans="2:14" ht="12.75" customHeight="1">
      <c r="B24" s="61" t="s">
        <v>55</v>
      </c>
      <c r="D24" s="15">
        <f t="shared" si="0"/>
        <v>0.4710668041709637</v>
      </c>
      <c r="E24" s="15">
        <f t="shared" si="1"/>
        <v>0.7986091794158554</v>
      </c>
      <c r="F24" s="15">
        <f t="shared" si="2"/>
        <v>0.38160136286201024</v>
      </c>
      <c r="G24" s="16">
        <f t="shared" si="3"/>
        <v>18.212074303405572</v>
      </c>
      <c r="H24" s="16">
        <f t="shared" si="4"/>
        <v>5.630030959752322</v>
      </c>
      <c r="I24" s="16">
        <f t="shared" si="5"/>
        <v>2.831269349845201</v>
      </c>
      <c r="J24" s="16">
        <f t="shared" si="6"/>
        <v>0.9845201238390093</v>
      </c>
      <c r="K24" s="16">
        <f t="shared" si="7"/>
        <v>0.8188854489164087</v>
      </c>
      <c r="L24" s="16">
        <f t="shared" si="8"/>
        <v>1.9535603715170278</v>
      </c>
      <c r="M24" s="16">
        <f t="shared" si="9"/>
        <v>1.4492868462757529</v>
      </c>
      <c r="N24" s="16">
        <f t="shared" si="10"/>
        <v>24.193498452012385</v>
      </c>
    </row>
    <row r="25" spans="2:14" ht="12.75" customHeight="1">
      <c r="B25" s="61" t="s">
        <v>58</v>
      </c>
      <c r="D25" s="15">
        <f t="shared" si="0"/>
        <v>0.4671745462693256</v>
      </c>
      <c r="E25" s="15">
        <f t="shared" si="1"/>
        <v>0.7588120104438643</v>
      </c>
      <c r="F25" s="15">
        <f t="shared" si="2"/>
        <v>0.3755896226415094</v>
      </c>
      <c r="G25" s="16">
        <f t="shared" si="3"/>
        <v>17.60436137071651</v>
      </c>
      <c r="H25" s="16">
        <f t="shared" si="4"/>
        <v>6.06386292834891</v>
      </c>
      <c r="I25" s="16">
        <f t="shared" si="5"/>
        <v>3.317757009345794</v>
      </c>
      <c r="J25" s="16">
        <f t="shared" si="6"/>
        <v>1.017133956386293</v>
      </c>
      <c r="K25" s="16">
        <f t="shared" si="7"/>
        <v>0.6822429906542056</v>
      </c>
      <c r="L25" s="16">
        <f t="shared" si="8"/>
        <v>2.130841121495327</v>
      </c>
      <c r="M25" s="16">
        <f t="shared" si="9"/>
        <v>1.5570175438596492</v>
      </c>
      <c r="N25" s="16">
        <f t="shared" si="10"/>
        <v>23.97429906542056</v>
      </c>
    </row>
    <row r="26" spans="2:14" ht="12.75" customHeight="1">
      <c r="B26" s="61" t="s">
        <v>19</v>
      </c>
      <c r="D26" s="15">
        <f t="shared" si="0"/>
        <v>0.47803415460826487</v>
      </c>
      <c r="E26" s="15">
        <f t="shared" si="1"/>
        <v>0.6940520446096654</v>
      </c>
      <c r="F26" s="15">
        <f t="shared" si="2"/>
        <v>0.33123425692695213</v>
      </c>
      <c r="G26" s="16">
        <f t="shared" si="3"/>
        <v>14.53763440860215</v>
      </c>
      <c r="H26" s="16">
        <f t="shared" si="4"/>
        <v>6.116743471582181</v>
      </c>
      <c r="I26" s="16">
        <f t="shared" si="5"/>
        <v>3.089093701996928</v>
      </c>
      <c r="J26" s="16">
        <f t="shared" si="6"/>
        <v>0.9754224270353302</v>
      </c>
      <c r="K26" s="16">
        <f t="shared" si="7"/>
        <v>1.1536098310291858</v>
      </c>
      <c r="L26" s="16">
        <f t="shared" si="8"/>
        <v>2.1259600614439322</v>
      </c>
      <c r="M26" s="16">
        <f t="shared" si="9"/>
        <v>1.4530346820809248</v>
      </c>
      <c r="N26" s="16">
        <f t="shared" si="10"/>
        <v>22.168202764976957</v>
      </c>
    </row>
    <row r="27" spans="2:14" ht="12.75" customHeight="1">
      <c r="B27" s="61" t="s">
        <v>60</v>
      </c>
      <c r="D27" s="15">
        <f t="shared" si="0"/>
        <v>0.46345927572231665</v>
      </c>
      <c r="E27" s="15">
        <f t="shared" si="1"/>
        <v>0.7821533305404273</v>
      </c>
      <c r="F27" s="15">
        <f t="shared" si="2"/>
        <v>0.39315352697095435</v>
      </c>
      <c r="G27" s="16">
        <f t="shared" si="3"/>
        <v>14.83206106870229</v>
      </c>
      <c r="H27" s="16">
        <f t="shared" si="4"/>
        <v>6.044274809160306</v>
      </c>
      <c r="I27" s="16">
        <f t="shared" si="5"/>
        <v>3.4656488549618323</v>
      </c>
      <c r="J27" s="16">
        <f t="shared" si="6"/>
        <v>0.9755725190839695</v>
      </c>
      <c r="K27" s="16">
        <f t="shared" si="7"/>
        <v>0.601526717557252</v>
      </c>
      <c r="L27" s="16">
        <f t="shared" si="8"/>
        <v>2.0106870229007634</v>
      </c>
      <c r="M27" s="16">
        <f t="shared" si="9"/>
        <v>1.7236142748671222</v>
      </c>
      <c r="N27" s="16">
        <f t="shared" si="10"/>
        <v>21.955725190839694</v>
      </c>
    </row>
    <row r="28" spans="2:14" ht="12.75" customHeight="1">
      <c r="B28" s="61" t="s">
        <v>93</v>
      </c>
      <c r="D28" s="15">
        <f t="shared" si="0"/>
        <v>0.469117089806745</v>
      </c>
      <c r="E28" s="15">
        <f t="shared" si="1"/>
        <v>0.794855305466238</v>
      </c>
      <c r="F28" s="15">
        <f t="shared" si="2"/>
        <v>0.36282527881040894</v>
      </c>
      <c r="G28" s="16">
        <f t="shared" si="3"/>
        <v>16.15552099533437</v>
      </c>
      <c r="H28" s="16">
        <f t="shared" si="4"/>
        <v>5.231726283048212</v>
      </c>
      <c r="I28" s="16">
        <f t="shared" si="5"/>
        <v>2.912908242612753</v>
      </c>
      <c r="J28" s="16">
        <f t="shared" si="6"/>
        <v>0.895800933125972</v>
      </c>
      <c r="K28" s="16">
        <f t="shared" si="7"/>
        <v>0.7993779160186625</v>
      </c>
      <c r="L28" s="16">
        <f t="shared" si="8"/>
        <v>1.9129082426127528</v>
      </c>
      <c r="M28" s="16">
        <f t="shared" si="9"/>
        <v>1.5227642276422764</v>
      </c>
      <c r="N28" s="16">
        <f t="shared" si="10"/>
        <v>22.013219284603423</v>
      </c>
    </row>
    <row r="29" spans="2:14" ht="12.75" customHeight="1">
      <c r="B29" s="61" t="s">
        <v>98</v>
      </c>
      <c r="D29" s="15">
        <f t="shared" si="0"/>
        <v>0.4724681793027117</v>
      </c>
      <c r="E29" s="15">
        <f t="shared" si="1"/>
        <v>0.7288273615635179</v>
      </c>
      <c r="F29" s="15">
        <f t="shared" si="2"/>
        <v>0.37849872773536897</v>
      </c>
      <c r="G29" s="16">
        <f t="shared" si="3"/>
        <v>14.286821705426357</v>
      </c>
      <c r="H29" s="16">
        <f t="shared" si="4"/>
        <v>6.434108527131783</v>
      </c>
      <c r="I29" s="16">
        <f t="shared" si="5"/>
        <v>2.33953488372093</v>
      </c>
      <c r="J29" s="16">
        <f t="shared" si="6"/>
        <v>0.9131782945736434</v>
      </c>
      <c r="K29" s="16">
        <f t="shared" si="7"/>
        <v>0.7829457364341085</v>
      </c>
      <c r="L29" s="16">
        <f t="shared" si="8"/>
        <v>1.7906976744186047</v>
      </c>
      <c r="M29" s="16">
        <f t="shared" si="9"/>
        <v>1.3064935064935066</v>
      </c>
      <c r="N29" s="16">
        <f t="shared" si="10"/>
        <v>21.189922480620154</v>
      </c>
    </row>
    <row r="30" spans="2:14" ht="12.75" customHeight="1">
      <c r="B30" s="61" t="s">
        <v>101</v>
      </c>
      <c r="D30" s="15">
        <f t="shared" si="0"/>
        <v>0.46250182029998543</v>
      </c>
      <c r="E30" s="15">
        <f t="shared" si="1"/>
        <v>0.7975866095757104</v>
      </c>
      <c r="F30" s="15">
        <f t="shared" si="2"/>
        <v>0.38461538461538464</v>
      </c>
      <c r="G30" s="16">
        <f t="shared" si="3"/>
        <v>14.926298157453937</v>
      </c>
      <c r="H30" s="16">
        <f t="shared" si="4"/>
        <v>6.155778894472362</v>
      </c>
      <c r="I30" s="16">
        <f t="shared" si="5"/>
        <v>3.0117252931323284</v>
      </c>
      <c r="J30" s="16">
        <f t="shared" si="6"/>
        <v>0.9782244556113903</v>
      </c>
      <c r="K30" s="16">
        <f t="shared" si="7"/>
        <v>0.509212730318258</v>
      </c>
      <c r="L30" s="16">
        <f t="shared" si="8"/>
        <v>1.979899497487437</v>
      </c>
      <c r="M30" s="16">
        <f t="shared" si="9"/>
        <v>1.521150592216582</v>
      </c>
      <c r="N30" s="16">
        <f t="shared" si="10"/>
        <v>21.561976549413735</v>
      </c>
    </row>
    <row r="31" spans="2:14" ht="12.75" customHeight="1">
      <c r="B31" s="61" t="s">
        <v>59</v>
      </c>
      <c r="D31" s="15">
        <f t="shared" si="0"/>
        <v>0.46849907350216186</v>
      </c>
      <c r="E31" s="15">
        <f t="shared" si="1"/>
        <v>0.7721021611001965</v>
      </c>
      <c r="F31" s="15">
        <f t="shared" si="2"/>
        <v>0.36379769299023956</v>
      </c>
      <c r="G31" s="16">
        <f t="shared" si="3"/>
        <v>13.240131578947368</v>
      </c>
      <c r="H31" s="16">
        <f t="shared" si="4"/>
        <v>5.7006578947368425</v>
      </c>
      <c r="I31" s="16">
        <f t="shared" si="5"/>
        <v>3.6233552631578947</v>
      </c>
      <c r="J31" s="16">
        <f t="shared" si="6"/>
        <v>0.8601973684210527</v>
      </c>
      <c r="K31" s="16">
        <f t="shared" si="7"/>
        <v>0.7319078947368421</v>
      </c>
      <c r="L31" s="16">
        <f t="shared" si="8"/>
        <v>1.9983552631578947</v>
      </c>
      <c r="M31" s="16">
        <f t="shared" si="9"/>
        <v>1.8131687242798353</v>
      </c>
      <c r="N31" s="16">
        <f t="shared" si="10"/>
        <v>20.53782894736842</v>
      </c>
    </row>
    <row r="32" spans="2:14" ht="12.75" customHeight="1">
      <c r="B32" s="61" t="s">
        <v>24</v>
      </c>
      <c r="D32" s="15">
        <f t="shared" si="0"/>
        <v>0.4390561667631731</v>
      </c>
      <c r="E32" s="15">
        <f t="shared" si="1"/>
        <v>0.7865630712979891</v>
      </c>
      <c r="F32" s="15">
        <f t="shared" si="2"/>
        <v>0.3486901535682023</v>
      </c>
      <c r="G32" s="16">
        <f t="shared" si="3"/>
        <v>13.376432078559738</v>
      </c>
      <c r="H32" s="16">
        <f t="shared" si="4"/>
        <v>5.490998363338789</v>
      </c>
      <c r="I32" s="16">
        <f t="shared" si="5"/>
        <v>3.090016366612111</v>
      </c>
      <c r="J32" s="16">
        <f t="shared" si="6"/>
        <v>0.911620294599018</v>
      </c>
      <c r="K32" s="16">
        <f t="shared" si="7"/>
        <v>0.5597381342062193</v>
      </c>
      <c r="L32" s="16">
        <f t="shared" si="8"/>
        <v>1.7054009819967266</v>
      </c>
      <c r="M32" s="16">
        <f t="shared" si="9"/>
        <v>1.8119001919385798</v>
      </c>
      <c r="N32" s="16">
        <f t="shared" si="10"/>
        <v>19.641571194762683</v>
      </c>
    </row>
    <row r="33" spans="2:14" ht="12.75" customHeight="1">
      <c r="B33" s="61" t="s">
        <v>29</v>
      </c>
      <c r="D33" s="15">
        <f t="shared" si="0"/>
        <v>0.4603653933262872</v>
      </c>
      <c r="E33" s="15">
        <f t="shared" si="1"/>
        <v>0.7253000923361034</v>
      </c>
      <c r="F33" s="15">
        <f t="shared" si="2"/>
        <v>0.3496608892238131</v>
      </c>
      <c r="G33" s="16">
        <f t="shared" si="3"/>
        <v>13.738175675675675</v>
      </c>
      <c r="H33" s="16">
        <f t="shared" si="4"/>
        <v>5.29222972972973</v>
      </c>
      <c r="I33" s="16">
        <f t="shared" si="5"/>
        <v>2.758445945945946</v>
      </c>
      <c r="J33" s="16">
        <f t="shared" si="6"/>
        <v>0.9797297297297297</v>
      </c>
      <c r="K33" s="16">
        <f t="shared" si="7"/>
        <v>0.6672297297297297</v>
      </c>
      <c r="L33" s="16">
        <f t="shared" si="8"/>
        <v>1.927364864864865</v>
      </c>
      <c r="M33" s="16">
        <f t="shared" si="9"/>
        <v>1.4312007011393515</v>
      </c>
      <c r="N33" s="16">
        <f t="shared" si="10"/>
        <v>19.63429054054054</v>
      </c>
    </row>
    <row r="34" spans="2:14" ht="12.75" customHeight="1">
      <c r="B34" s="61" t="s">
        <v>102</v>
      </c>
      <c r="D34" s="15">
        <f t="shared" si="0"/>
        <v>0.4633227022325312</v>
      </c>
      <c r="E34" s="15">
        <f t="shared" si="1"/>
        <v>0.7668218366483284</v>
      </c>
      <c r="F34" s="15">
        <f t="shared" si="2"/>
        <v>0.36553846153846153</v>
      </c>
      <c r="G34" s="16">
        <f t="shared" si="3"/>
        <v>14.282467532467532</v>
      </c>
      <c r="H34" s="16">
        <f t="shared" si="4"/>
        <v>4.623376623376624</v>
      </c>
      <c r="I34" s="16">
        <f t="shared" si="5"/>
        <v>2.3733766233766236</v>
      </c>
      <c r="J34" s="16">
        <f t="shared" si="6"/>
        <v>0.8084415584415584</v>
      </c>
      <c r="K34" s="16">
        <f t="shared" si="7"/>
        <v>0.45292207792207795</v>
      </c>
      <c r="L34" s="16">
        <f t="shared" si="8"/>
        <v>1.8198051948051948</v>
      </c>
      <c r="M34" s="16">
        <f t="shared" si="9"/>
        <v>1.304192685102587</v>
      </c>
      <c r="N34" s="16">
        <f t="shared" si="10"/>
        <v>18.530032467532468</v>
      </c>
    </row>
    <row r="35" spans="2:14" ht="12.75" customHeight="1">
      <c r="B35" s="61" t="s">
        <v>31</v>
      </c>
      <c r="D35" s="15">
        <f t="shared" si="0"/>
        <v>0.46891513832763443</v>
      </c>
      <c r="E35" s="15">
        <f t="shared" si="1"/>
        <v>0.744294364229157</v>
      </c>
      <c r="F35" s="15">
        <f t="shared" si="2"/>
        <v>0.3303303303303303</v>
      </c>
      <c r="G35" s="16">
        <f t="shared" si="3"/>
        <v>13.79896013864818</v>
      </c>
      <c r="H35" s="16">
        <f t="shared" si="4"/>
        <v>5.774696707105719</v>
      </c>
      <c r="I35" s="16">
        <f t="shared" si="5"/>
        <v>2.395147313691508</v>
      </c>
      <c r="J35" s="16">
        <f t="shared" si="6"/>
        <v>0.8769497400346621</v>
      </c>
      <c r="K35" s="16">
        <f t="shared" si="7"/>
        <v>0.5389948006932409</v>
      </c>
      <c r="L35" s="16">
        <f t="shared" si="8"/>
        <v>1.7868284228769498</v>
      </c>
      <c r="M35" s="16">
        <f t="shared" si="9"/>
        <v>1.3404461687681861</v>
      </c>
      <c r="N35" s="16">
        <f t="shared" si="10"/>
        <v>19.577123050259964</v>
      </c>
    </row>
    <row r="36" spans="2:14" ht="12.75" customHeight="1">
      <c r="B36" s="61" t="s">
        <v>22</v>
      </c>
      <c r="D36" s="15">
        <f t="shared" si="0"/>
        <v>0.46231060606060603</v>
      </c>
      <c r="E36" s="15">
        <f t="shared" si="1"/>
        <v>0.7189507494646681</v>
      </c>
      <c r="F36" s="15">
        <f t="shared" si="2"/>
        <v>0.3275663206459054</v>
      </c>
      <c r="G36" s="16">
        <f t="shared" si="3"/>
        <v>12.166355140186916</v>
      </c>
      <c r="H36" s="16">
        <f t="shared" si="4"/>
        <v>6.246728971962617</v>
      </c>
      <c r="I36" s="16">
        <f t="shared" si="5"/>
        <v>3.3457943925233646</v>
      </c>
      <c r="J36" s="16">
        <f t="shared" si="6"/>
        <v>0.9214953271028037</v>
      </c>
      <c r="K36" s="16">
        <f t="shared" si="7"/>
        <v>0.8336448598130841</v>
      </c>
      <c r="L36" s="16">
        <f t="shared" si="8"/>
        <v>1.9121495327102804</v>
      </c>
      <c r="M36" s="16">
        <f t="shared" si="9"/>
        <v>1.7497556207233627</v>
      </c>
      <c r="N36" s="16">
        <f t="shared" si="10"/>
        <v>20.213084112149534</v>
      </c>
    </row>
    <row r="37" spans="2:14" ht="12.75" customHeight="1">
      <c r="B37" s="61" t="s">
        <v>103</v>
      </c>
      <c r="D37" s="15">
        <f t="shared" si="0"/>
        <v>0.43714194780394655</v>
      </c>
      <c r="E37" s="15">
        <f t="shared" si="1"/>
        <v>0.7334789732386674</v>
      </c>
      <c r="F37" s="15">
        <f t="shared" si="2"/>
        <v>0.33619948409286327</v>
      </c>
      <c r="G37" s="16">
        <f t="shared" si="3"/>
        <v>11.346938775510203</v>
      </c>
      <c r="H37" s="16">
        <f t="shared" si="4"/>
        <v>4.993720565149137</v>
      </c>
      <c r="I37" s="16">
        <f t="shared" si="5"/>
        <v>2.739403453689168</v>
      </c>
      <c r="J37" s="16">
        <f t="shared" si="6"/>
        <v>0.8084772370486656</v>
      </c>
      <c r="K37" s="16">
        <f t="shared" si="7"/>
        <v>0.5416012558869702</v>
      </c>
      <c r="L37" s="16">
        <f t="shared" si="8"/>
        <v>1.6577708006279435</v>
      </c>
      <c r="M37" s="16">
        <f t="shared" si="9"/>
        <v>1.652462121212121</v>
      </c>
      <c r="N37" s="16">
        <f t="shared" si="10"/>
        <v>16.963108320251177</v>
      </c>
    </row>
    <row r="38" spans="2:14" ht="12.75" customHeight="1">
      <c r="B38" s="61"/>
      <c r="D38" s="15"/>
      <c r="E38" s="15"/>
      <c r="F38" s="15"/>
      <c r="G38" s="16"/>
      <c r="H38" s="16"/>
      <c r="I38" s="16"/>
      <c r="J38" s="16"/>
      <c r="K38" s="16"/>
      <c r="L38" s="16"/>
      <c r="M38" s="16"/>
      <c r="N38" s="16"/>
    </row>
    <row r="39" spans="1:14" ht="12.75" customHeight="1">
      <c r="A39" s="10" t="s">
        <v>51</v>
      </c>
      <c r="B39" s="5" t="s">
        <v>53</v>
      </c>
      <c r="D39" s="15"/>
      <c r="E39" s="15"/>
      <c r="F39" s="15"/>
      <c r="G39" s="16"/>
      <c r="H39" s="16"/>
      <c r="I39" s="16"/>
      <c r="J39" s="16"/>
      <c r="K39" s="16"/>
      <c r="L39" s="16"/>
      <c r="M39" s="16"/>
      <c r="N39" s="16"/>
    </row>
    <row r="40" spans="2:14" ht="12.75" customHeight="1">
      <c r="B40" s="61"/>
      <c r="D40" s="15"/>
      <c r="E40" s="15"/>
      <c r="F40" s="15"/>
      <c r="G40" s="16"/>
      <c r="H40" s="16"/>
      <c r="I40" s="16"/>
      <c r="J40" s="16"/>
      <c r="K40" s="16"/>
      <c r="L40" s="16"/>
      <c r="M40" s="16"/>
      <c r="N40" s="16"/>
    </row>
    <row r="41" spans="4:13" ht="12.75" customHeight="1">
      <c r="D41" s="21"/>
      <c r="E41" s="21"/>
      <c r="F41" s="21"/>
      <c r="G41" s="23"/>
      <c r="H41" s="23"/>
      <c r="I41" s="23"/>
      <c r="J41" s="23"/>
      <c r="K41" s="23"/>
      <c r="L41" s="23"/>
      <c r="M41" s="23"/>
    </row>
    <row r="42" spans="1:14" ht="12.75" customHeight="1">
      <c r="A42" s="10"/>
      <c r="D42" s="21"/>
      <c r="E42" s="21"/>
      <c r="F42" s="21"/>
      <c r="G42" s="23"/>
      <c r="H42" s="23"/>
      <c r="I42" s="23"/>
      <c r="J42" s="23"/>
      <c r="K42" s="23"/>
      <c r="L42" s="23"/>
      <c r="M42" s="23"/>
      <c r="N42" s="23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J44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12" customWidth="1"/>
    <col min="2" max="2" width="15.7109375" style="5" customWidth="1"/>
    <col min="3" max="3" width="6.7109375" style="5" customWidth="1"/>
    <col min="4" max="14" width="8.7109375" style="5" customWidth="1"/>
    <col min="15" max="15" width="9.7109375" style="5" customWidth="1"/>
    <col min="16" max="16" width="1.7109375" style="5" customWidth="1"/>
    <col min="17" max="16384" width="9.140625" style="5" customWidth="1"/>
  </cols>
  <sheetData>
    <row r="1" spans="1:15" s="17" customFormat="1" ht="12.75" customHeight="1">
      <c r="A1" s="52" t="s">
        <v>4</v>
      </c>
      <c r="B1" s="55" t="s">
        <v>5</v>
      </c>
      <c r="C1" s="56" t="s">
        <v>18</v>
      </c>
      <c r="D1" s="57" t="s">
        <v>6</v>
      </c>
      <c r="E1" s="57" t="s">
        <v>7</v>
      </c>
      <c r="F1" s="57" t="s">
        <v>8</v>
      </c>
      <c r="G1" s="57" t="s">
        <v>9</v>
      </c>
      <c r="H1" s="57" t="s">
        <v>10</v>
      </c>
      <c r="I1" s="57" t="s">
        <v>11</v>
      </c>
      <c r="J1" s="57" t="s">
        <v>12</v>
      </c>
      <c r="K1" s="57" t="s">
        <v>13</v>
      </c>
      <c r="L1" s="57" t="s">
        <v>14</v>
      </c>
      <c r="M1" s="57" t="s">
        <v>15</v>
      </c>
      <c r="N1" s="57" t="s">
        <v>16</v>
      </c>
      <c r="O1" s="57" t="s">
        <v>17</v>
      </c>
    </row>
    <row r="2" spans="1:15" ht="7.5" customHeight="1">
      <c r="A2" s="11"/>
      <c r="B2" s="7"/>
      <c r="C2" s="4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8" ht="12.75" customHeight="1">
      <c r="A3" s="11">
        <v>1</v>
      </c>
      <c r="B3" s="61" t="s">
        <v>55</v>
      </c>
      <c r="C3" s="4">
        <v>656</v>
      </c>
      <c r="D3" s="4">
        <v>9021</v>
      </c>
      <c r="E3" s="4">
        <v>4106</v>
      </c>
      <c r="F3" s="4">
        <v>3564</v>
      </c>
      <c r="G3" s="4">
        <v>2908</v>
      </c>
      <c r="H3" s="4">
        <v>1468</v>
      </c>
      <c r="I3" s="4">
        <v>518</v>
      </c>
      <c r="J3" s="4">
        <v>4209</v>
      </c>
      <c r="K3" s="4">
        <v>2065</v>
      </c>
      <c r="L3" s="4">
        <v>758</v>
      </c>
      <c r="M3" s="4">
        <v>383</v>
      </c>
      <c r="N3" s="4">
        <v>1489</v>
      </c>
      <c r="O3" s="13">
        <v>15919.5</v>
      </c>
      <c r="R3" s="62"/>
    </row>
    <row r="4" spans="1:18" ht="12.75" customHeight="1">
      <c r="A4" s="11">
        <v>2</v>
      </c>
      <c r="B4" s="61" t="s">
        <v>25</v>
      </c>
      <c r="C4" s="4">
        <v>648</v>
      </c>
      <c r="D4" s="4">
        <v>7738</v>
      </c>
      <c r="E4" s="4">
        <v>3573</v>
      </c>
      <c r="F4" s="4">
        <v>3176</v>
      </c>
      <c r="G4" s="4">
        <v>2347</v>
      </c>
      <c r="H4" s="4">
        <v>1074</v>
      </c>
      <c r="I4" s="4">
        <v>355</v>
      </c>
      <c r="J4" s="4">
        <v>4573</v>
      </c>
      <c r="K4" s="4">
        <v>2470</v>
      </c>
      <c r="L4" s="4">
        <v>768</v>
      </c>
      <c r="M4" s="4">
        <v>721</v>
      </c>
      <c r="N4" s="4">
        <v>1456</v>
      </c>
      <c r="O4" s="13">
        <v>15916</v>
      </c>
      <c r="R4" s="62"/>
    </row>
    <row r="5" spans="1:18" ht="12.75" customHeight="1">
      <c r="A5" s="11">
        <v>3</v>
      </c>
      <c r="B5" s="61" t="s">
        <v>93</v>
      </c>
      <c r="C5" s="4">
        <v>654</v>
      </c>
      <c r="D5" s="4">
        <v>9015</v>
      </c>
      <c r="E5" s="4">
        <v>4192</v>
      </c>
      <c r="F5" s="4">
        <v>3334</v>
      </c>
      <c r="G5" s="4">
        <v>2625</v>
      </c>
      <c r="H5" s="4">
        <v>1242</v>
      </c>
      <c r="I5" s="4">
        <v>480</v>
      </c>
      <c r="J5" s="4">
        <v>3985</v>
      </c>
      <c r="K5" s="4">
        <v>1920</v>
      </c>
      <c r="L5" s="4">
        <v>619</v>
      </c>
      <c r="M5" s="4">
        <v>663</v>
      </c>
      <c r="N5" s="4">
        <v>1339</v>
      </c>
      <c r="O5" s="13">
        <v>15853</v>
      </c>
      <c r="R5" s="62"/>
    </row>
    <row r="6" spans="1:18" ht="12.75" customHeight="1">
      <c r="A6" s="11">
        <v>4</v>
      </c>
      <c r="B6" s="61" t="s">
        <v>19</v>
      </c>
      <c r="C6" s="4">
        <v>651</v>
      </c>
      <c r="D6" s="4">
        <v>8233</v>
      </c>
      <c r="E6" s="4">
        <v>3750</v>
      </c>
      <c r="F6" s="4">
        <v>2803</v>
      </c>
      <c r="G6" s="4">
        <v>1973</v>
      </c>
      <c r="H6" s="4">
        <v>1614</v>
      </c>
      <c r="I6" s="4">
        <v>529</v>
      </c>
      <c r="J6" s="4">
        <v>3968</v>
      </c>
      <c r="K6" s="4">
        <v>2375</v>
      </c>
      <c r="L6" s="4">
        <v>732</v>
      </c>
      <c r="M6" s="4">
        <v>656</v>
      </c>
      <c r="N6" s="4">
        <v>1355</v>
      </c>
      <c r="O6" s="13">
        <v>15109.5</v>
      </c>
      <c r="R6" s="62"/>
    </row>
    <row r="7" spans="1:18" ht="12.75" customHeight="1">
      <c r="A7" s="11">
        <v>5</v>
      </c>
      <c r="B7" s="61" t="s">
        <v>29</v>
      </c>
      <c r="C7" s="4">
        <v>654</v>
      </c>
      <c r="D7" s="4">
        <v>8699</v>
      </c>
      <c r="E7" s="4">
        <v>4026</v>
      </c>
      <c r="F7" s="4">
        <v>3078</v>
      </c>
      <c r="G7" s="4">
        <v>2384</v>
      </c>
      <c r="H7" s="4">
        <v>1820</v>
      </c>
      <c r="I7" s="4">
        <v>679</v>
      </c>
      <c r="J7" s="4">
        <v>3854</v>
      </c>
      <c r="K7" s="4">
        <v>1702</v>
      </c>
      <c r="L7" s="4">
        <v>686</v>
      </c>
      <c r="M7" s="4">
        <v>453</v>
      </c>
      <c r="N7" s="4">
        <v>1392</v>
      </c>
      <c r="O7" s="13">
        <v>14873.5</v>
      </c>
      <c r="R7" s="62"/>
    </row>
    <row r="8" spans="1:18" ht="12.75" customHeight="1">
      <c r="A8" s="11">
        <v>6</v>
      </c>
      <c r="B8" s="61" t="s">
        <v>58</v>
      </c>
      <c r="C8" s="4">
        <v>654</v>
      </c>
      <c r="D8" s="4">
        <v>8369</v>
      </c>
      <c r="E8" s="4">
        <v>3819</v>
      </c>
      <c r="F8" s="4">
        <v>2877</v>
      </c>
      <c r="G8" s="4">
        <v>2178</v>
      </c>
      <c r="H8" s="4">
        <v>990</v>
      </c>
      <c r="I8" s="4">
        <v>315</v>
      </c>
      <c r="J8" s="4">
        <v>4104</v>
      </c>
      <c r="K8" s="4">
        <v>1738</v>
      </c>
      <c r="L8" s="4">
        <v>723</v>
      </c>
      <c r="M8" s="4">
        <v>459</v>
      </c>
      <c r="N8" s="4">
        <v>1312</v>
      </c>
      <c r="O8" s="13">
        <v>14400.5</v>
      </c>
      <c r="R8" s="62"/>
    </row>
    <row r="9" spans="1:18" ht="12.75" customHeight="1">
      <c r="A9" s="11">
        <v>7</v>
      </c>
      <c r="B9" s="61" t="s">
        <v>21</v>
      </c>
      <c r="C9" s="4">
        <v>652</v>
      </c>
      <c r="D9" s="4">
        <v>7826</v>
      </c>
      <c r="E9" s="4">
        <v>3548</v>
      </c>
      <c r="F9" s="4">
        <v>2220</v>
      </c>
      <c r="G9" s="4">
        <v>1742</v>
      </c>
      <c r="H9" s="4">
        <v>1591</v>
      </c>
      <c r="I9" s="4">
        <v>532</v>
      </c>
      <c r="J9" s="4">
        <v>3748</v>
      </c>
      <c r="K9" s="4">
        <v>1806</v>
      </c>
      <c r="L9" s="4">
        <v>559</v>
      </c>
      <c r="M9" s="4">
        <v>378</v>
      </c>
      <c r="N9" s="4">
        <v>1104</v>
      </c>
      <c r="O9" s="13">
        <v>13316</v>
      </c>
      <c r="R9" s="62"/>
    </row>
    <row r="10" spans="1:18" ht="12.75" customHeight="1">
      <c r="A10" s="11">
        <v>8</v>
      </c>
      <c r="B10" s="61" t="s">
        <v>59</v>
      </c>
      <c r="C10" s="4">
        <v>602</v>
      </c>
      <c r="D10" s="4">
        <v>6431</v>
      </c>
      <c r="E10" s="4">
        <v>2943</v>
      </c>
      <c r="F10" s="4">
        <v>1771</v>
      </c>
      <c r="G10" s="4">
        <v>1395</v>
      </c>
      <c r="H10" s="4">
        <v>1024</v>
      </c>
      <c r="I10" s="4">
        <v>365</v>
      </c>
      <c r="J10" s="4">
        <v>3763</v>
      </c>
      <c r="K10" s="4">
        <v>2336</v>
      </c>
      <c r="L10" s="4">
        <v>588</v>
      </c>
      <c r="M10" s="4">
        <v>467</v>
      </c>
      <c r="N10" s="4">
        <v>1117</v>
      </c>
      <c r="O10" s="13">
        <v>12806</v>
      </c>
      <c r="R10" s="62"/>
    </row>
    <row r="11" spans="1:18" ht="12.75" customHeight="1">
      <c r="A11" s="11">
        <v>9</v>
      </c>
      <c r="B11" s="61" t="s">
        <v>22</v>
      </c>
      <c r="C11" s="4">
        <v>566</v>
      </c>
      <c r="D11" s="4">
        <v>6335</v>
      </c>
      <c r="E11" s="4">
        <v>3024</v>
      </c>
      <c r="F11" s="4">
        <v>2545</v>
      </c>
      <c r="G11" s="4">
        <v>1730</v>
      </c>
      <c r="H11" s="4">
        <v>921</v>
      </c>
      <c r="I11" s="4">
        <v>323</v>
      </c>
      <c r="J11" s="4">
        <v>3757</v>
      </c>
      <c r="K11" s="4">
        <v>1880</v>
      </c>
      <c r="L11" s="4">
        <v>533</v>
      </c>
      <c r="M11" s="4">
        <v>429</v>
      </c>
      <c r="N11" s="4">
        <v>1191</v>
      </c>
      <c r="O11" s="13">
        <v>12408</v>
      </c>
      <c r="R11" s="62"/>
    </row>
    <row r="12" spans="1:18" ht="12.75" customHeight="1">
      <c r="A12" s="11">
        <v>10</v>
      </c>
      <c r="B12" s="61" t="s">
        <v>92</v>
      </c>
      <c r="C12" s="4">
        <v>579</v>
      </c>
      <c r="D12" s="4">
        <v>6456</v>
      </c>
      <c r="E12" s="4">
        <v>2830</v>
      </c>
      <c r="F12" s="4">
        <v>2199</v>
      </c>
      <c r="G12" s="4">
        <v>1647</v>
      </c>
      <c r="H12" s="4">
        <v>1815</v>
      </c>
      <c r="I12" s="4">
        <v>709</v>
      </c>
      <c r="J12" s="4">
        <v>3510</v>
      </c>
      <c r="K12" s="4">
        <v>1578</v>
      </c>
      <c r="L12" s="4">
        <v>554</v>
      </c>
      <c r="M12" s="4">
        <v>445</v>
      </c>
      <c r="N12" s="4">
        <v>1009</v>
      </c>
      <c r="O12" s="13">
        <v>12004</v>
      </c>
      <c r="R12" s="62"/>
    </row>
    <row r="13" spans="1:18" ht="12.75" customHeight="1">
      <c r="A13" s="11">
        <v>11</v>
      </c>
      <c r="B13" s="61" t="s">
        <v>31</v>
      </c>
      <c r="C13" s="4">
        <v>602</v>
      </c>
      <c r="D13" s="4">
        <v>5905</v>
      </c>
      <c r="E13" s="4">
        <v>2735</v>
      </c>
      <c r="F13" s="4">
        <v>2040</v>
      </c>
      <c r="G13" s="4">
        <v>1464</v>
      </c>
      <c r="H13" s="4">
        <v>1269</v>
      </c>
      <c r="I13" s="4">
        <v>449</v>
      </c>
      <c r="J13" s="4">
        <v>3598</v>
      </c>
      <c r="K13" s="4">
        <v>1327</v>
      </c>
      <c r="L13" s="4">
        <v>633</v>
      </c>
      <c r="M13" s="4">
        <v>415</v>
      </c>
      <c r="N13" s="4">
        <v>1087</v>
      </c>
      <c r="O13" s="13">
        <v>11444</v>
      </c>
      <c r="R13" s="62"/>
    </row>
    <row r="14" spans="1:18" ht="12.75" customHeight="1">
      <c r="A14" s="11">
        <v>12</v>
      </c>
      <c r="B14" s="61" t="s">
        <v>24</v>
      </c>
      <c r="C14" s="4">
        <v>561</v>
      </c>
      <c r="D14" s="4">
        <v>6950</v>
      </c>
      <c r="E14" s="4">
        <v>3028</v>
      </c>
      <c r="F14" s="4">
        <v>2254</v>
      </c>
      <c r="G14" s="4">
        <v>1860</v>
      </c>
      <c r="H14" s="4">
        <v>1392</v>
      </c>
      <c r="I14" s="4">
        <v>501</v>
      </c>
      <c r="J14" s="4">
        <v>2887</v>
      </c>
      <c r="K14" s="4">
        <v>1570</v>
      </c>
      <c r="L14" s="4">
        <v>501</v>
      </c>
      <c r="M14" s="4">
        <v>237</v>
      </c>
      <c r="N14" s="4">
        <v>1058</v>
      </c>
      <c r="O14" s="13">
        <v>11134</v>
      </c>
      <c r="R14" s="62"/>
    </row>
    <row r="15" spans="1:18" ht="12.75" customHeight="1">
      <c r="A15" s="11">
        <v>13</v>
      </c>
      <c r="B15" s="61" t="s">
        <v>84</v>
      </c>
      <c r="C15" s="4">
        <v>549</v>
      </c>
      <c r="D15" s="4">
        <v>6312</v>
      </c>
      <c r="E15" s="4">
        <v>2876</v>
      </c>
      <c r="F15" s="4">
        <v>2068</v>
      </c>
      <c r="G15" s="4">
        <v>1589</v>
      </c>
      <c r="H15" s="4">
        <v>1548</v>
      </c>
      <c r="I15" s="4">
        <v>566</v>
      </c>
      <c r="J15" s="4">
        <v>3131</v>
      </c>
      <c r="K15" s="4">
        <v>1490</v>
      </c>
      <c r="L15" s="4">
        <v>485</v>
      </c>
      <c r="M15" s="4">
        <v>333</v>
      </c>
      <c r="N15" s="4">
        <v>1074</v>
      </c>
      <c r="O15" s="13">
        <v>11132.5</v>
      </c>
      <c r="R15" s="62"/>
    </row>
    <row r="16" spans="1:18" ht="12.75" customHeight="1">
      <c r="A16" s="11">
        <v>14</v>
      </c>
      <c r="B16" s="61" t="s">
        <v>97</v>
      </c>
      <c r="C16" s="4">
        <v>598</v>
      </c>
      <c r="D16" s="4">
        <v>6586</v>
      </c>
      <c r="E16" s="4">
        <v>2965</v>
      </c>
      <c r="F16" s="4">
        <v>2244</v>
      </c>
      <c r="G16" s="4">
        <v>1882</v>
      </c>
      <c r="H16" s="4">
        <v>950</v>
      </c>
      <c r="I16" s="4">
        <v>333</v>
      </c>
      <c r="J16" s="4">
        <v>2781</v>
      </c>
      <c r="K16" s="4">
        <v>1717</v>
      </c>
      <c r="L16" s="4">
        <v>522</v>
      </c>
      <c r="M16" s="4">
        <v>180</v>
      </c>
      <c r="N16" s="4">
        <v>1071</v>
      </c>
      <c r="O16" s="13">
        <v>10984.5</v>
      </c>
      <c r="R16" s="62"/>
    </row>
    <row r="17" spans="1:18" ht="12.75" customHeight="1">
      <c r="A17" s="11">
        <v>15</v>
      </c>
      <c r="B17" s="61" t="s">
        <v>60</v>
      </c>
      <c r="C17" s="4">
        <v>571</v>
      </c>
      <c r="D17" s="4">
        <v>5831</v>
      </c>
      <c r="E17" s="4">
        <v>2541</v>
      </c>
      <c r="F17" s="4">
        <v>1591</v>
      </c>
      <c r="G17" s="4">
        <v>1200</v>
      </c>
      <c r="H17" s="4">
        <v>1540</v>
      </c>
      <c r="I17" s="4">
        <v>540</v>
      </c>
      <c r="J17" s="4">
        <v>2927</v>
      </c>
      <c r="K17" s="4">
        <v>1357</v>
      </c>
      <c r="L17" s="4">
        <v>546</v>
      </c>
      <c r="M17" s="4">
        <v>350</v>
      </c>
      <c r="N17" s="4">
        <v>842</v>
      </c>
      <c r="O17" s="13">
        <v>10215.5</v>
      </c>
      <c r="R17" s="62"/>
    </row>
    <row r="18" spans="1:18" ht="12.75" customHeight="1">
      <c r="A18" s="11">
        <v>16</v>
      </c>
      <c r="B18" s="61" t="s">
        <v>98</v>
      </c>
      <c r="C18" s="4">
        <v>594</v>
      </c>
      <c r="D18" s="4">
        <v>5181</v>
      </c>
      <c r="E18" s="4">
        <v>2469</v>
      </c>
      <c r="F18" s="4">
        <v>1776</v>
      </c>
      <c r="G18" s="4">
        <v>1307</v>
      </c>
      <c r="H18" s="4">
        <v>1030</v>
      </c>
      <c r="I18" s="4">
        <v>385</v>
      </c>
      <c r="J18" s="4">
        <v>3003</v>
      </c>
      <c r="K18" s="4">
        <v>1469</v>
      </c>
      <c r="L18" s="4">
        <v>518</v>
      </c>
      <c r="M18" s="4">
        <v>327</v>
      </c>
      <c r="N18" s="4">
        <v>1009</v>
      </c>
      <c r="O18" s="13">
        <v>10192.5</v>
      </c>
      <c r="R18" s="62"/>
    </row>
    <row r="19" spans="1:18" ht="12.75" customHeight="1">
      <c r="A19" s="11">
        <v>17</v>
      </c>
      <c r="B19" s="61" t="s">
        <v>94</v>
      </c>
      <c r="C19" s="4">
        <v>355</v>
      </c>
      <c r="D19" s="4">
        <v>4684</v>
      </c>
      <c r="E19" s="4">
        <v>2149</v>
      </c>
      <c r="F19" s="4">
        <v>1864</v>
      </c>
      <c r="G19" s="4">
        <v>1540</v>
      </c>
      <c r="H19" s="4">
        <v>816</v>
      </c>
      <c r="I19" s="4">
        <v>316</v>
      </c>
      <c r="J19" s="4">
        <v>1820</v>
      </c>
      <c r="K19" s="4">
        <v>1229</v>
      </c>
      <c r="L19" s="4">
        <v>308</v>
      </c>
      <c r="M19" s="4">
        <v>276</v>
      </c>
      <c r="N19" s="4">
        <v>822</v>
      </c>
      <c r="O19" s="13">
        <v>8119.5</v>
      </c>
      <c r="R19" s="62"/>
    </row>
    <row r="20" spans="1:18" ht="12.75" customHeight="1">
      <c r="A20" s="7"/>
      <c r="B20" s="61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13"/>
      <c r="R20" s="62"/>
    </row>
    <row r="21" spans="1:62" ht="12.75" customHeight="1">
      <c r="A21" s="58" t="s">
        <v>45</v>
      </c>
      <c r="B21" s="59"/>
      <c r="C21" s="59"/>
      <c r="D21" s="57" t="s">
        <v>34</v>
      </c>
      <c r="E21" s="57" t="s">
        <v>35</v>
      </c>
      <c r="F21" s="57" t="s">
        <v>36</v>
      </c>
      <c r="G21" s="57" t="s">
        <v>37</v>
      </c>
      <c r="H21" s="57" t="s">
        <v>38</v>
      </c>
      <c r="I21" s="57" t="s">
        <v>39</v>
      </c>
      <c r="J21" s="57" t="s">
        <v>41</v>
      </c>
      <c r="K21" s="57" t="s">
        <v>42</v>
      </c>
      <c r="L21" s="57" t="s">
        <v>40</v>
      </c>
      <c r="M21" s="57" t="s">
        <v>43</v>
      </c>
      <c r="N21" s="57" t="s">
        <v>44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</row>
    <row r="22" ht="7.5" customHeight="1"/>
    <row r="23" spans="2:14" ht="12.75" customHeight="1">
      <c r="B23" s="61" t="s">
        <v>55</v>
      </c>
      <c r="D23" s="15">
        <f>+E3/D3</f>
        <v>0.4551601817980268</v>
      </c>
      <c r="E23" s="15">
        <f>+G3/F3</f>
        <v>0.8159371492704826</v>
      </c>
      <c r="F23" s="15">
        <f>+I3/H3</f>
        <v>0.3528610354223433</v>
      </c>
      <c r="G23" s="16">
        <f>+(E3*2+G3+I3)/C3</f>
        <v>17.740853658536587</v>
      </c>
      <c r="H23" s="16">
        <f>+J3/C3</f>
        <v>6.416158536585366</v>
      </c>
      <c r="I23" s="16">
        <f>+K3/C3</f>
        <v>3.1478658536585367</v>
      </c>
      <c r="J23" s="16">
        <f>+L3/C3</f>
        <v>1.1554878048780488</v>
      </c>
      <c r="K23" s="16">
        <f>+M3/C3</f>
        <v>0.5838414634146342</v>
      </c>
      <c r="L23" s="16">
        <f>+N3/C3</f>
        <v>2.269817073170732</v>
      </c>
      <c r="M23" s="16">
        <f>+K3/N3</f>
        <v>1.38683680322364</v>
      </c>
      <c r="N23" s="16">
        <f>+O3/C3</f>
        <v>24.267530487804876</v>
      </c>
    </row>
    <row r="24" spans="2:14" ht="12.75" customHeight="1">
      <c r="B24" s="61" t="s">
        <v>25</v>
      </c>
      <c r="D24" s="15">
        <f aca="true" t="shared" si="0" ref="D24:D38">+E4/D4</f>
        <v>0.46174722150426467</v>
      </c>
      <c r="E24" s="15">
        <f aca="true" t="shared" si="1" ref="E24:E38">+G4/F4</f>
        <v>0.7389798488664987</v>
      </c>
      <c r="F24" s="15">
        <f aca="true" t="shared" si="2" ref="F24:F38">+I4/H4</f>
        <v>0.33054003724394787</v>
      </c>
      <c r="G24" s="16">
        <f aca="true" t="shared" si="3" ref="G24:G38">+(E4*2+G4+I4)/C4</f>
        <v>15.197530864197532</v>
      </c>
      <c r="H24" s="16">
        <f aca="true" t="shared" si="4" ref="H24:H38">+J4/C4</f>
        <v>7.057098765432099</v>
      </c>
      <c r="I24" s="16">
        <f aca="true" t="shared" si="5" ref="I24:I38">+K4/C4</f>
        <v>3.8117283950617282</v>
      </c>
      <c r="J24" s="16">
        <f aca="true" t="shared" si="6" ref="J24:J38">+L4/C4</f>
        <v>1.1851851851851851</v>
      </c>
      <c r="K24" s="16">
        <f aca="true" t="shared" si="7" ref="K24:K38">+M4/C4</f>
        <v>1.1126543209876543</v>
      </c>
      <c r="L24" s="16">
        <f aca="true" t="shared" si="8" ref="L24:L38">+N4/C4</f>
        <v>2.246913580246914</v>
      </c>
      <c r="M24" s="16">
        <f aca="true" t="shared" si="9" ref="M24:M38">+K4/N4</f>
        <v>1.6964285714285714</v>
      </c>
      <c r="N24" s="16">
        <f aca="true" t="shared" si="10" ref="N24:N38">+O4/C4</f>
        <v>24.561728395061728</v>
      </c>
    </row>
    <row r="25" spans="2:14" ht="12.75" customHeight="1">
      <c r="B25" s="61" t="s">
        <v>93</v>
      </c>
      <c r="D25" s="15">
        <f t="shared" si="0"/>
        <v>0.46500277315585137</v>
      </c>
      <c r="E25" s="15">
        <f t="shared" si="1"/>
        <v>0.7873425314937013</v>
      </c>
      <c r="F25" s="15">
        <f t="shared" si="2"/>
        <v>0.3864734299516908</v>
      </c>
      <c r="G25" s="16">
        <f t="shared" si="3"/>
        <v>17.567278287461775</v>
      </c>
      <c r="H25" s="16">
        <f t="shared" si="4"/>
        <v>6.0932721712538225</v>
      </c>
      <c r="I25" s="16">
        <f t="shared" si="5"/>
        <v>2.9357798165137616</v>
      </c>
      <c r="J25" s="16">
        <f t="shared" si="6"/>
        <v>0.9464831804281345</v>
      </c>
      <c r="K25" s="16">
        <f t="shared" si="7"/>
        <v>1.0137614678899083</v>
      </c>
      <c r="L25" s="16">
        <f t="shared" si="8"/>
        <v>2.047400611620795</v>
      </c>
      <c r="M25" s="16">
        <f t="shared" si="9"/>
        <v>1.4339058999253174</v>
      </c>
      <c r="N25" s="16">
        <f t="shared" si="10"/>
        <v>24.24006116207951</v>
      </c>
    </row>
    <row r="26" spans="2:14" ht="12.75" customHeight="1">
      <c r="B26" s="61" t="s">
        <v>19</v>
      </c>
      <c r="D26" s="15">
        <f t="shared" si="0"/>
        <v>0.4554840276934289</v>
      </c>
      <c r="E26" s="15">
        <f t="shared" si="1"/>
        <v>0.703888690688548</v>
      </c>
      <c r="F26" s="15">
        <f t="shared" si="2"/>
        <v>0.3277571251548947</v>
      </c>
      <c r="G26" s="16">
        <f t="shared" si="3"/>
        <v>15.36405529953917</v>
      </c>
      <c r="H26" s="16">
        <f t="shared" si="4"/>
        <v>6.095238095238095</v>
      </c>
      <c r="I26" s="16">
        <f t="shared" si="5"/>
        <v>3.6482334869431643</v>
      </c>
      <c r="J26" s="16">
        <f t="shared" si="6"/>
        <v>1.1244239631336406</v>
      </c>
      <c r="K26" s="16">
        <f t="shared" si="7"/>
        <v>1.0076804915514592</v>
      </c>
      <c r="L26" s="16">
        <f t="shared" si="8"/>
        <v>2.0814132104454686</v>
      </c>
      <c r="M26" s="16">
        <f t="shared" si="9"/>
        <v>1.7527675276752768</v>
      </c>
      <c r="N26" s="16">
        <f t="shared" si="10"/>
        <v>23.20967741935484</v>
      </c>
    </row>
    <row r="27" spans="2:14" ht="12.75" customHeight="1">
      <c r="B27" s="61" t="s">
        <v>29</v>
      </c>
      <c r="D27" s="15">
        <f t="shared" si="0"/>
        <v>0.46281181745028166</v>
      </c>
      <c r="E27" s="15">
        <f t="shared" si="1"/>
        <v>0.774528914879792</v>
      </c>
      <c r="F27" s="15">
        <f t="shared" si="2"/>
        <v>0.3730769230769231</v>
      </c>
      <c r="G27" s="16">
        <f t="shared" si="3"/>
        <v>16.995412844036696</v>
      </c>
      <c r="H27" s="16">
        <f t="shared" si="4"/>
        <v>5.892966360856269</v>
      </c>
      <c r="I27" s="16">
        <f t="shared" si="5"/>
        <v>2.602446483180428</v>
      </c>
      <c r="J27" s="16">
        <f t="shared" si="6"/>
        <v>1.0489296636085628</v>
      </c>
      <c r="K27" s="16">
        <f t="shared" si="7"/>
        <v>0.6926605504587156</v>
      </c>
      <c r="L27" s="16">
        <f t="shared" si="8"/>
        <v>2.128440366972477</v>
      </c>
      <c r="M27" s="16">
        <f t="shared" si="9"/>
        <v>1.2227011494252873</v>
      </c>
      <c r="N27" s="16">
        <f t="shared" si="10"/>
        <v>22.742354740061163</v>
      </c>
    </row>
    <row r="28" spans="2:14" ht="12.75" customHeight="1">
      <c r="B28" s="61" t="s">
        <v>58</v>
      </c>
      <c r="D28" s="15">
        <f t="shared" si="0"/>
        <v>0.4563269207790656</v>
      </c>
      <c r="E28" s="15">
        <f t="shared" si="1"/>
        <v>0.7570385818561001</v>
      </c>
      <c r="F28" s="15">
        <f t="shared" si="2"/>
        <v>0.3181818181818182</v>
      </c>
      <c r="G28" s="16">
        <f t="shared" si="3"/>
        <v>15.490825688073395</v>
      </c>
      <c r="H28" s="16">
        <f t="shared" si="4"/>
        <v>6.275229357798165</v>
      </c>
      <c r="I28" s="16">
        <f t="shared" si="5"/>
        <v>2.6574923547400613</v>
      </c>
      <c r="J28" s="16">
        <f t="shared" si="6"/>
        <v>1.1055045871559632</v>
      </c>
      <c r="K28" s="16">
        <f t="shared" si="7"/>
        <v>0.7018348623853211</v>
      </c>
      <c r="L28" s="16">
        <f t="shared" si="8"/>
        <v>2.00611620795107</v>
      </c>
      <c r="M28" s="16">
        <f t="shared" si="9"/>
        <v>1.3246951219512195</v>
      </c>
      <c r="N28" s="16">
        <f t="shared" si="10"/>
        <v>22.019113149847094</v>
      </c>
    </row>
    <row r="29" spans="2:14" ht="12.75" customHeight="1">
      <c r="B29" s="61" t="s">
        <v>21</v>
      </c>
      <c r="D29" s="15">
        <f t="shared" si="0"/>
        <v>0.45336059289547664</v>
      </c>
      <c r="E29" s="15">
        <f t="shared" si="1"/>
        <v>0.7846846846846847</v>
      </c>
      <c r="F29" s="15">
        <f t="shared" si="2"/>
        <v>0.3343808925204274</v>
      </c>
      <c r="G29" s="16">
        <f t="shared" si="3"/>
        <v>14.371165644171779</v>
      </c>
      <c r="H29" s="16">
        <f t="shared" si="4"/>
        <v>5.748466257668712</v>
      </c>
      <c r="I29" s="16">
        <f t="shared" si="5"/>
        <v>2.7699386503067487</v>
      </c>
      <c r="J29" s="16">
        <f t="shared" si="6"/>
        <v>0.8573619631901841</v>
      </c>
      <c r="K29" s="16">
        <f t="shared" si="7"/>
        <v>0.5797546012269938</v>
      </c>
      <c r="L29" s="16">
        <f t="shared" si="8"/>
        <v>1.6932515337423313</v>
      </c>
      <c r="M29" s="16">
        <f t="shared" si="9"/>
        <v>1.6358695652173914</v>
      </c>
      <c r="N29" s="16">
        <f t="shared" si="10"/>
        <v>20.42331288343558</v>
      </c>
    </row>
    <row r="30" spans="2:14" ht="12.75" customHeight="1">
      <c r="B30" s="61" t="s">
        <v>59</v>
      </c>
      <c r="D30" s="15">
        <f t="shared" si="0"/>
        <v>0.4576271186440678</v>
      </c>
      <c r="E30" s="15">
        <f t="shared" si="1"/>
        <v>0.7876905702992659</v>
      </c>
      <c r="F30" s="15">
        <f t="shared" si="2"/>
        <v>0.3564453125</v>
      </c>
      <c r="G30" s="16">
        <f t="shared" si="3"/>
        <v>12.700996677740864</v>
      </c>
      <c r="H30" s="16">
        <f t="shared" si="4"/>
        <v>6.250830564784053</v>
      </c>
      <c r="I30" s="16">
        <f t="shared" si="5"/>
        <v>3.8803986710963456</v>
      </c>
      <c r="J30" s="16">
        <f t="shared" si="6"/>
        <v>0.9767441860465116</v>
      </c>
      <c r="K30" s="16">
        <f t="shared" si="7"/>
        <v>0.7757475083056479</v>
      </c>
      <c r="L30" s="16">
        <f t="shared" si="8"/>
        <v>1.8554817275747508</v>
      </c>
      <c r="M30" s="16">
        <f t="shared" si="9"/>
        <v>2.0913160250671443</v>
      </c>
      <c r="N30" s="16">
        <f t="shared" si="10"/>
        <v>21.272425249169434</v>
      </c>
    </row>
    <row r="31" spans="2:14" ht="12.75" customHeight="1">
      <c r="B31" s="61" t="s">
        <v>22</v>
      </c>
      <c r="D31" s="15">
        <f t="shared" si="0"/>
        <v>0.47734806629834253</v>
      </c>
      <c r="E31" s="15">
        <f t="shared" si="1"/>
        <v>0.6797642436149313</v>
      </c>
      <c r="F31" s="15">
        <f t="shared" si="2"/>
        <v>0.3507057546145494</v>
      </c>
      <c r="G31" s="16">
        <f t="shared" si="3"/>
        <v>14.312720848056538</v>
      </c>
      <c r="H31" s="16">
        <f t="shared" si="4"/>
        <v>6.637809187279152</v>
      </c>
      <c r="I31" s="16">
        <f t="shared" si="5"/>
        <v>3.3215547703180213</v>
      </c>
      <c r="J31" s="16">
        <f t="shared" si="6"/>
        <v>0.941696113074205</v>
      </c>
      <c r="K31" s="16">
        <f t="shared" si="7"/>
        <v>0.7579505300353356</v>
      </c>
      <c r="L31" s="16">
        <f t="shared" si="8"/>
        <v>2.104240282685512</v>
      </c>
      <c r="M31" s="16">
        <f t="shared" si="9"/>
        <v>1.5785054575986566</v>
      </c>
      <c r="N31" s="16">
        <f t="shared" si="10"/>
        <v>21.92226148409894</v>
      </c>
    </row>
    <row r="32" spans="2:14" ht="12.75" customHeight="1">
      <c r="B32" s="61" t="s">
        <v>92</v>
      </c>
      <c r="D32" s="15">
        <f t="shared" si="0"/>
        <v>0.43835192069392814</v>
      </c>
      <c r="E32" s="15">
        <f t="shared" si="1"/>
        <v>0.7489768076398363</v>
      </c>
      <c r="F32" s="15">
        <f t="shared" si="2"/>
        <v>0.390633608815427</v>
      </c>
      <c r="G32" s="16">
        <f t="shared" si="3"/>
        <v>13.844559585492227</v>
      </c>
      <c r="H32" s="16">
        <f t="shared" si="4"/>
        <v>6.062176165803109</v>
      </c>
      <c r="I32" s="16">
        <f t="shared" si="5"/>
        <v>2.7253886010362693</v>
      </c>
      <c r="J32" s="16">
        <f t="shared" si="6"/>
        <v>0.9568221070811744</v>
      </c>
      <c r="K32" s="16">
        <f t="shared" si="7"/>
        <v>0.768566493955095</v>
      </c>
      <c r="L32" s="16">
        <f t="shared" si="8"/>
        <v>1.7426597582037997</v>
      </c>
      <c r="M32" s="16">
        <f t="shared" si="9"/>
        <v>1.5639246778989098</v>
      </c>
      <c r="N32" s="16">
        <f t="shared" si="10"/>
        <v>20.73229706390328</v>
      </c>
    </row>
    <row r="33" spans="2:14" ht="12.75" customHeight="1">
      <c r="B33" s="61" t="s">
        <v>31</v>
      </c>
      <c r="D33" s="15">
        <f t="shared" si="0"/>
        <v>0.46316680779000846</v>
      </c>
      <c r="E33" s="15">
        <f t="shared" si="1"/>
        <v>0.7176470588235294</v>
      </c>
      <c r="F33" s="15">
        <f t="shared" si="2"/>
        <v>0.3538219070133964</v>
      </c>
      <c r="G33" s="16">
        <f t="shared" si="3"/>
        <v>12.264119601328904</v>
      </c>
      <c r="H33" s="16">
        <f t="shared" si="4"/>
        <v>5.976744186046512</v>
      </c>
      <c r="I33" s="16">
        <f t="shared" si="5"/>
        <v>2.2043189368770766</v>
      </c>
      <c r="J33" s="16">
        <f t="shared" si="6"/>
        <v>1.0514950166112957</v>
      </c>
      <c r="K33" s="16">
        <f t="shared" si="7"/>
        <v>0.6893687707641196</v>
      </c>
      <c r="L33" s="16">
        <f t="shared" si="8"/>
        <v>1.8056478405315615</v>
      </c>
      <c r="M33" s="16">
        <f t="shared" si="9"/>
        <v>1.220791168353266</v>
      </c>
      <c r="N33" s="16">
        <f t="shared" si="10"/>
        <v>19.00996677740864</v>
      </c>
    </row>
    <row r="34" spans="2:14" ht="12.75" customHeight="1">
      <c r="B34" s="61" t="s">
        <v>24</v>
      </c>
      <c r="D34" s="15">
        <f t="shared" si="0"/>
        <v>0.4356834532374101</v>
      </c>
      <c r="E34" s="15">
        <f t="shared" si="1"/>
        <v>0.8251996450754214</v>
      </c>
      <c r="F34" s="15">
        <f t="shared" si="2"/>
        <v>0.3599137931034483</v>
      </c>
      <c r="G34" s="16">
        <f t="shared" si="3"/>
        <v>15.003565062388592</v>
      </c>
      <c r="H34" s="16">
        <f t="shared" si="4"/>
        <v>5.146167557932264</v>
      </c>
      <c r="I34" s="16">
        <f t="shared" si="5"/>
        <v>2.798573975044563</v>
      </c>
      <c r="J34" s="16">
        <f t="shared" si="6"/>
        <v>0.893048128342246</v>
      </c>
      <c r="K34" s="16">
        <f t="shared" si="7"/>
        <v>0.42245989304812837</v>
      </c>
      <c r="L34" s="16">
        <f t="shared" si="8"/>
        <v>1.8859180035650625</v>
      </c>
      <c r="M34" s="16">
        <f t="shared" si="9"/>
        <v>1.4839319470699432</v>
      </c>
      <c r="N34" s="16">
        <f t="shared" si="10"/>
        <v>19.846702317290553</v>
      </c>
    </row>
    <row r="35" spans="2:14" ht="12.75" customHeight="1">
      <c r="B35" s="61" t="s">
        <v>84</v>
      </c>
      <c r="D35" s="15">
        <f t="shared" si="0"/>
        <v>0.4556400506970849</v>
      </c>
      <c r="E35" s="15">
        <f t="shared" si="1"/>
        <v>0.7683752417794971</v>
      </c>
      <c r="F35" s="15">
        <f t="shared" si="2"/>
        <v>0.36563307493540054</v>
      </c>
      <c r="G35" s="16">
        <f t="shared" si="3"/>
        <v>14.402550091074682</v>
      </c>
      <c r="H35" s="16">
        <f t="shared" si="4"/>
        <v>5.703096539162113</v>
      </c>
      <c r="I35" s="16">
        <f t="shared" si="5"/>
        <v>2.714025500910747</v>
      </c>
      <c r="J35" s="16">
        <f t="shared" si="6"/>
        <v>0.8834244080145719</v>
      </c>
      <c r="K35" s="16">
        <f t="shared" si="7"/>
        <v>0.6065573770491803</v>
      </c>
      <c r="L35" s="16">
        <f t="shared" si="8"/>
        <v>1.9562841530054644</v>
      </c>
      <c r="M35" s="16">
        <f t="shared" si="9"/>
        <v>1.3873370577281192</v>
      </c>
      <c r="N35" s="16">
        <f t="shared" si="10"/>
        <v>20.27777777777778</v>
      </c>
    </row>
    <row r="36" spans="2:14" ht="12.75" customHeight="1">
      <c r="B36" s="61" t="s">
        <v>97</v>
      </c>
      <c r="D36" s="15">
        <f t="shared" si="0"/>
        <v>0.4501973883996356</v>
      </c>
      <c r="E36" s="15">
        <f t="shared" si="1"/>
        <v>0.838680926916221</v>
      </c>
      <c r="F36" s="15">
        <f t="shared" si="2"/>
        <v>0.3505263157894737</v>
      </c>
      <c r="G36" s="16">
        <f t="shared" si="3"/>
        <v>13.620401337792643</v>
      </c>
      <c r="H36" s="16">
        <f t="shared" si="4"/>
        <v>4.650501672240803</v>
      </c>
      <c r="I36" s="16">
        <f t="shared" si="5"/>
        <v>2.87123745819398</v>
      </c>
      <c r="J36" s="16">
        <f t="shared" si="6"/>
        <v>0.8729096989966555</v>
      </c>
      <c r="K36" s="16">
        <f t="shared" si="7"/>
        <v>0.3010033444816054</v>
      </c>
      <c r="L36" s="16">
        <f t="shared" si="8"/>
        <v>1.7909698996655519</v>
      </c>
      <c r="M36" s="16">
        <f t="shared" si="9"/>
        <v>1.6031746031746033</v>
      </c>
      <c r="N36" s="16">
        <f t="shared" si="10"/>
        <v>18.368729096989966</v>
      </c>
    </row>
    <row r="37" spans="2:14" ht="12.75" customHeight="1">
      <c r="B37" s="61" t="s">
        <v>60</v>
      </c>
      <c r="D37" s="15">
        <f t="shared" si="0"/>
        <v>0.43577430972388953</v>
      </c>
      <c r="E37" s="15">
        <f t="shared" si="1"/>
        <v>0.754242614707731</v>
      </c>
      <c r="F37" s="15">
        <f t="shared" si="2"/>
        <v>0.35064935064935066</v>
      </c>
      <c r="G37" s="16">
        <f t="shared" si="3"/>
        <v>11.947460595446586</v>
      </c>
      <c r="H37" s="16">
        <f t="shared" si="4"/>
        <v>5.126094570928196</v>
      </c>
      <c r="I37" s="16">
        <f t="shared" si="5"/>
        <v>2.3765323992994745</v>
      </c>
      <c r="J37" s="16">
        <f t="shared" si="6"/>
        <v>0.9562171628721541</v>
      </c>
      <c r="K37" s="16">
        <f t="shared" si="7"/>
        <v>0.6129597197898424</v>
      </c>
      <c r="L37" s="16">
        <f t="shared" si="8"/>
        <v>1.4746059544658494</v>
      </c>
      <c r="M37" s="16">
        <f t="shared" si="9"/>
        <v>1.6116389548693586</v>
      </c>
      <c r="N37" s="16">
        <f t="shared" si="10"/>
        <v>17.890542907180386</v>
      </c>
    </row>
    <row r="38" spans="2:14" ht="12.75" customHeight="1">
      <c r="B38" s="61" t="s">
        <v>98</v>
      </c>
      <c r="D38" s="15">
        <f t="shared" si="0"/>
        <v>0.47654892877822813</v>
      </c>
      <c r="E38" s="15">
        <f t="shared" si="1"/>
        <v>0.7359234234234234</v>
      </c>
      <c r="F38" s="15">
        <f t="shared" si="2"/>
        <v>0.3737864077669903</v>
      </c>
      <c r="G38" s="16">
        <f t="shared" si="3"/>
        <v>11.16161616161616</v>
      </c>
      <c r="H38" s="16">
        <f t="shared" si="4"/>
        <v>5.055555555555555</v>
      </c>
      <c r="I38" s="16">
        <f t="shared" si="5"/>
        <v>2.473063973063973</v>
      </c>
      <c r="J38" s="16">
        <f t="shared" si="6"/>
        <v>0.8720538720538721</v>
      </c>
      <c r="K38" s="16">
        <f t="shared" si="7"/>
        <v>0.5505050505050505</v>
      </c>
      <c r="L38" s="16">
        <f t="shared" si="8"/>
        <v>1.6986531986531987</v>
      </c>
      <c r="M38" s="16">
        <f t="shared" si="9"/>
        <v>1.4558969276511398</v>
      </c>
      <c r="N38" s="16">
        <f t="shared" si="10"/>
        <v>17.15909090909091</v>
      </c>
    </row>
    <row r="39" spans="2:14" ht="12.75" customHeight="1">
      <c r="B39" s="61" t="s">
        <v>94</v>
      </c>
      <c r="D39" s="15">
        <f>+E19/D19</f>
        <v>0.45879590093936806</v>
      </c>
      <c r="E39" s="15">
        <f>+G19/F19</f>
        <v>0.8261802575107297</v>
      </c>
      <c r="F39" s="15">
        <f>+I19/H19</f>
        <v>0.3872549019607843</v>
      </c>
      <c r="G39" s="16">
        <f>+(E19*2+G19+I19)/C19</f>
        <v>17.335211267605633</v>
      </c>
      <c r="H39" s="16">
        <f>+J19/C19</f>
        <v>5.126760563380282</v>
      </c>
      <c r="I39" s="16">
        <f>+K19/C19</f>
        <v>3.4619718309859153</v>
      </c>
      <c r="J39" s="16">
        <f>+L19/C19</f>
        <v>0.8676056338028169</v>
      </c>
      <c r="K39" s="16">
        <f>+M19/C19</f>
        <v>0.7774647887323943</v>
      </c>
      <c r="L39" s="16">
        <f>+N19/C19</f>
        <v>2.315492957746479</v>
      </c>
      <c r="M39" s="16">
        <f>+K19/N19</f>
        <v>1.4951338199513382</v>
      </c>
      <c r="N39" s="16">
        <f>+O19/C19</f>
        <v>22.871830985915494</v>
      </c>
    </row>
    <row r="40" spans="2:14" ht="12.75" customHeight="1">
      <c r="B40" s="61"/>
      <c r="D40" s="15"/>
      <c r="E40" s="15"/>
      <c r="F40" s="15"/>
      <c r="G40" s="16"/>
      <c r="H40" s="16"/>
      <c r="I40" s="16"/>
      <c r="J40" s="16"/>
      <c r="K40" s="16"/>
      <c r="L40" s="16"/>
      <c r="M40" s="16"/>
      <c r="N40" s="16"/>
    </row>
    <row r="41" spans="1:14" ht="12.75" customHeight="1">
      <c r="A41" s="10" t="s">
        <v>51</v>
      </c>
      <c r="B41" s="5" t="s">
        <v>53</v>
      </c>
      <c r="D41" s="15"/>
      <c r="E41" s="15"/>
      <c r="F41" s="15"/>
      <c r="G41" s="16"/>
      <c r="H41" s="16"/>
      <c r="I41" s="16"/>
      <c r="J41" s="16"/>
      <c r="K41" s="16"/>
      <c r="L41" s="16"/>
      <c r="M41" s="16"/>
      <c r="N41" s="16"/>
    </row>
    <row r="42" spans="2:14" ht="12.75" customHeight="1">
      <c r="B42" s="61"/>
      <c r="D42" s="15"/>
      <c r="E42" s="15"/>
      <c r="F42" s="15"/>
      <c r="G42" s="16"/>
      <c r="H42" s="16"/>
      <c r="I42" s="16"/>
      <c r="J42" s="16"/>
      <c r="K42" s="16"/>
      <c r="L42" s="16"/>
      <c r="M42" s="16"/>
      <c r="N42" s="16"/>
    </row>
    <row r="43" spans="4:13" ht="12.75" customHeight="1">
      <c r="D43" s="21"/>
      <c r="E43" s="21"/>
      <c r="F43" s="21"/>
      <c r="G43" s="23"/>
      <c r="H43" s="23"/>
      <c r="I43" s="23"/>
      <c r="J43" s="23"/>
      <c r="K43" s="23"/>
      <c r="L43" s="23"/>
      <c r="M43" s="23"/>
    </row>
    <row r="44" spans="1:14" ht="12.75" customHeight="1">
      <c r="A44" s="10"/>
      <c r="D44" s="21"/>
      <c r="E44" s="21"/>
      <c r="F44" s="21"/>
      <c r="G44" s="23"/>
      <c r="H44" s="23"/>
      <c r="I44" s="23"/>
      <c r="J44" s="23"/>
      <c r="K44" s="23"/>
      <c r="L44" s="23"/>
      <c r="M44" s="23"/>
      <c r="N44" s="23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J44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12" customWidth="1"/>
    <col min="2" max="2" width="15.7109375" style="5" customWidth="1"/>
    <col min="3" max="3" width="6.7109375" style="5" customWidth="1"/>
    <col min="4" max="14" width="8.7109375" style="5" customWidth="1"/>
    <col min="15" max="15" width="9.7109375" style="5" customWidth="1"/>
    <col min="16" max="16" width="1.7109375" style="5" customWidth="1"/>
    <col min="17" max="16384" width="9.140625" style="5" customWidth="1"/>
  </cols>
  <sheetData>
    <row r="1" spans="1:15" s="17" customFormat="1" ht="12.75" customHeight="1">
      <c r="A1" s="52" t="s">
        <v>4</v>
      </c>
      <c r="B1" s="55" t="s">
        <v>5</v>
      </c>
      <c r="C1" s="56" t="s">
        <v>18</v>
      </c>
      <c r="D1" s="57" t="s">
        <v>6</v>
      </c>
      <c r="E1" s="57" t="s">
        <v>7</v>
      </c>
      <c r="F1" s="57" t="s">
        <v>8</v>
      </c>
      <c r="G1" s="57" t="s">
        <v>9</v>
      </c>
      <c r="H1" s="57" t="s">
        <v>10</v>
      </c>
      <c r="I1" s="57" t="s">
        <v>11</v>
      </c>
      <c r="J1" s="57" t="s">
        <v>12</v>
      </c>
      <c r="K1" s="57" t="s">
        <v>13</v>
      </c>
      <c r="L1" s="57" t="s">
        <v>14</v>
      </c>
      <c r="M1" s="57" t="s">
        <v>15</v>
      </c>
      <c r="N1" s="57" t="s">
        <v>16</v>
      </c>
      <c r="O1" s="57" t="s">
        <v>17</v>
      </c>
    </row>
    <row r="2" spans="1:15" ht="7.5" customHeight="1">
      <c r="A2" s="11"/>
      <c r="B2" s="7"/>
      <c r="C2" s="4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8" ht="12.75" customHeight="1">
      <c r="A3" s="11">
        <v>1</v>
      </c>
      <c r="B3" s="61" t="s">
        <v>29</v>
      </c>
      <c r="C3" s="4">
        <v>656</v>
      </c>
      <c r="D3" s="4">
        <v>8994</v>
      </c>
      <c r="E3" s="4">
        <v>4009</v>
      </c>
      <c r="F3" s="4">
        <v>2900</v>
      </c>
      <c r="G3" s="4">
        <v>2191</v>
      </c>
      <c r="H3" s="4">
        <v>1955</v>
      </c>
      <c r="I3" s="4">
        <v>676</v>
      </c>
      <c r="J3" s="4">
        <v>4374</v>
      </c>
      <c r="K3" s="4">
        <v>1764</v>
      </c>
      <c r="L3" s="4">
        <v>785</v>
      </c>
      <c r="M3" s="4">
        <v>491</v>
      </c>
      <c r="N3" s="4">
        <v>1538</v>
      </c>
      <c r="O3" s="13">
        <v>15190</v>
      </c>
      <c r="R3" s="62"/>
    </row>
    <row r="4" spans="1:18" ht="12.75" customHeight="1">
      <c r="A4" s="11">
        <v>2</v>
      </c>
      <c r="B4" s="61" t="s">
        <v>19</v>
      </c>
      <c r="C4" s="4">
        <v>651</v>
      </c>
      <c r="D4" s="4">
        <v>8342</v>
      </c>
      <c r="E4" s="4">
        <v>3702</v>
      </c>
      <c r="F4" s="4">
        <v>2894</v>
      </c>
      <c r="G4" s="4">
        <v>2057</v>
      </c>
      <c r="H4" s="4">
        <v>1568</v>
      </c>
      <c r="I4" s="4">
        <v>506</v>
      </c>
      <c r="J4" s="4">
        <v>4309</v>
      </c>
      <c r="K4" s="4">
        <v>1944</v>
      </c>
      <c r="L4" s="4">
        <v>682</v>
      </c>
      <c r="M4" s="4">
        <v>646</v>
      </c>
      <c r="N4" s="4">
        <v>1418</v>
      </c>
      <c r="O4" s="13">
        <v>14719.5</v>
      </c>
      <c r="R4" s="62"/>
    </row>
    <row r="5" spans="1:18" ht="12.75" customHeight="1">
      <c r="A5" s="11">
        <v>3</v>
      </c>
      <c r="B5" s="61" t="s">
        <v>55</v>
      </c>
      <c r="C5" s="4">
        <v>643</v>
      </c>
      <c r="D5" s="4">
        <v>8590</v>
      </c>
      <c r="E5" s="4">
        <v>3724</v>
      </c>
      <c r="F5" s="4">
        <v>2800</v>
      </c>
      <c r="G5" s="4">
        <v>2186</v>
      </c>
      <c r="H5" s="4">
        <v>1562</v>
      </c>
      <c r="I5" s="4">
        <v>499</v>
      </c>
      <c r="J5" s="4">
        <v>4075</v>
      </c>
      <c r="K5" s="4">
        <v>2168</v>
      </c>
      <c r="L5" s="4">
        <v>724</v>
      </c>
      <c r="M5" s="4">
        <v>426</v>
      </c>
      <c r="N5" s="4">
        <v>1543</v>
      </c>
      <c r="O5" s="13">
        <v>14393</v>
      </c>
      <c r="R5" s="62"/>
    </row>
    <row r="6" spans="1:18" ht="12.75" customHeight="1">
      <c r="A6" s="11">
        <v>4</v>
      </c>
      <c r="B6" s="61" t="s">
        <v>59</v>
      </c>
      <c r="C6" s="4">
        <v>652</v>
      </c>
      <c r="D6" s="4">
        <v>7475</v>
      </c>
      <c r="E6" s="4">
        <v>3382</v>
      </c>
      <c r="F6" s="4">
        <v>2148</v>
      </c>
      <c r="G6" s="4">
        <v>1680</v>
      </c>
      <c r="H6" s="4">
        <v>1107</v>
      </c>
      <c r="I6" s="4">
        <v>378</v>
      </c>
      <c r="J6" s="4">
        <v>4206</v>
      </c>
      <c r="K6" s="4">
        <v>2477</v>
      </c>
      <c r="L6" s="4">
        <v>768</v>
      </c>
      <c r="M6" s="4">
        <v>461</v>
      </c>
      <c r="N6" s="4">
        <v>1356</v>
      </c>
      <c r="O6" s="13">
        <v>14326.5</v>
      </c>
      <c r="R6" s="62"/>
    </row>
    <row r="7" spans="1:18" ht="12.75" customHeight="1">
      <c r="A7" s="11">
        <v>5</v>
      </c>
      <c r="B7" s="61" t="s">
        <v>60</v>
      </c>
      <c r="C7" s="4">
        <v>647</v>
      </c>
      <c r="D7" s="4">
        <v>7140</v>
      </c>
      <c r="E7" s="4">
        <v>3189</v>
      </c>
      <c r="F7" s="4">
        <v>2045</v>
      </c>
      <c r="G7" s="4">
        <v>1594</v>
      </c>
      <c r="H7" s="4">
        <v>1701</v>
      </c>
      <c r="I7" s="4">
        <v>670</v>
      </c>
      <c r="J7" s="4">
        <v>4282</v>
      </c>
      <c r="K7" s="4">
        <v>1973</v>
      </c>
      <c r="L7" s="4">
        <v>730</v>
      </c>
      <c r="M7" s="4">
        <v>492</v>
      </c>
      <c r="N7" s="4">
        <v>1334</v>
      </c>
      <c r="O7" s="13">
        <v>13806</v>
      </c>
      <c r="R7" s="62"/>
    </row>
    <row r="8" spans="1:18" ht="12.75" customHeight="1">
      <c r="A8" s="11">
        <v>6</v>
      </c>
      <c r="B8" s="61" t="s">
        <v>92</v>
      </c>
      <c r="C8" s="4">
        <v>649</v>
      </c>
      <c r="D8" s="4">
        <v>6373</v>
      </c>
      <c r="E8" s="4">
        <v>2859</v>
      </c>
      <c r="F8" s="4">
        <v>2201</v>
      </c>
      <c r="G8" s="4">
        <v>1572</v>
      </c>
      <c r="H8" s="4">
        <v>1046</v>
      </c>
      <c r="I8" s="4">
        <v>385</v>
      </c>
      <c r="J8" s="4">
        <v>3871</v>
      </c>
      <c r="K8" s="4">
        <v>1745</v>
      </c>
      <c r="L8" s="4">
        <v>807</v>
      </c>
      <c r="M8" s="4">
        <v>771</v>
      </c>
      <c r="N8" s="4">
        <v>1173</v>
      </c>
      <c r="O8" s="13">
        <v>13202.5</v>
      </c>
      <c r="R8" s="62"/>
    </row>
    <row r="9" spans="1:18" ht="12.75" customHeight="1">
      <c r="A9" s="11">
        <v>7</v>
      </c>
      <c r="B9" s="61" t="s">
        <v>24</v>
      </c>
      <c r="C9" s="4">
        <v>654</v>
      </c>
      <c r="D9" s="4">
        <v>7131</v>
      </c>
      <c r="E9" s="4">
        <v>3295</v>
      </c>
      <c r="F9" s="4">
        <v>2537</v>
      </c>
      <c r="G9" s="4">
        <v>2003</v>
      </c>
      <c r="H9" s="4">
        <v>1476</v>
      </c>
      <c r="I9" s="4">
        <v>562</v>
      </c>
      <c r="J9" s="4">
        <v>3456</v>
      </c>
      <c r="K9" s="4">
        <v>2052</v>
      </c>
      <c r="L9" s="4">
        <v>611</v>
      </c>
      <c r="M9" s="4">
        <v>309</v>
      </c>
      <c r="N9" s="4">
        <v>1211</v>
      </c>
      <c r="O9" s="13">
        <v>13107</v>
      </c>
      <c r="R9" s="62"/>
    </row>
    <row r="10" spans="1:18" ht="12.75" customHeight="1">
      <c r="A10" s="11">
        <v>8</v>
      </c>
      <c r="B10" s="61" t="s">
        <v>21</v>
      </c>
      <c r="C10" s="4">
        <v>650</v>
      </c>
      <c r="D10" s="4">
        <v>7402</v>
      </c>
      <c r="E10" s="4">
        <v>3224</v>
      </c>
      <c r="F10" s="4">
        <v>2194</v>
      </c>
      <c r="G10" s="4">
        <v>1660</v>
      </c>
      <c r="H10" s="4">
        <v>1435</v>
      </c>
      <c r="I10" s="4">
        <v>496</v>
      </c>
      <c r="J10" s="4">
        <v>3419</v>
      </c>
      <c r="K10" s="4">
        <v>2138</v>
      </c>
      <c r="L10" s="4">
        <v>603</v>
      </c>
      <c r="M10" s="4">
        <v>522</v>
      </c>
      <c r="N10" s="4">
        <v>1132</v>
      </c>
      <c r="O10" s="13">
        <v>12923</v>
      </c>
      <c r="R10" s="62"/>
    </row>
    <row r="11" spans="1:18" ht="12.75" customHeight="1">
      <c r="A11" s="11">
        <v>9</v>
      </c>
      <c r="B11" s="61" t="s">
        <v>84</v>
      </c>
      <c r="C11" s="4">
        <v>623</v>
      </c>
      <c r="D11" s="4">
        <v>6887</v>
      </c>
      <c r="E11" s="4">
        <v>3025</v>
      </c>
      <c r="F11" s="4">
        <v>2383</v>
      </c>
      <c r="G11" s="4">
        <v>1864</v>
      </c>
      <c r="H11" s="4">
        <v>1484</v>
      </c>
      <c r="I11" s="4">
        <v>484</v>
      </c>
      <c r="J11" s="4">
        <v>3808</v>
      </c>
      <c r="K11" s="4">
        <v>1921</v>
      </c>
      <c r="L11" s="4">
        <v>721</v>
      </c>
      <c r="M11" s="4">
        <v>273</v>
      </c>
      <c r="N11" s="4">
        <v>1213</v>
      </c>
      <c r="O11" s="13">
        <v>12711.5</v>
      </c>
      <c r="R11" s="62"/>
    </row>
    <row r="12" spans="1:18" ht="12.75" customHeight="1">
      <c r="A12" s="11">
        <v>10</v>
      </c>
      <c r="B12" s="61" t="s">
        <v>22</v>
      </c>
      <c r="C12" s="4">
        <v>617</v>
      </c>
      <c r="D12" s="4">
        <v>6571</v>
      </c>
      <c r="E12" s="4">
        <v>2968</v>
      </c>
      <c r="F12" s="4">
        <v>1957</v>
      </c>
      <c r="G12" s="4">
        <v>1382</v>
      </c>
      <c r="H12" s="4">
        <v>1186</v>
      </c>
      <c r="I12" s="4">
        <v>407</v>
      </c>
      <c r="J12" s="4">
        <v>3729</v>
      </c>
      <c r="K12" s="4">
        <v>2329</v>
      </c>
      <c r="L12" s="4">
        <v>593</v>
      </c>
      <c r="M12" s="4">
        <v>482</v>
      </c>
      <c r="N12" s="4">
        <v>1169</v>
      </c>
      <c r="O12" s="13">
        <v>12675</v>
      </c>
      <c r="R12" s="62"/>
    </row>
    <row r="13" spans="1:18" ht="12.75" customHeight="1">
      <c r="A13" s="11">
        <v>11</v>
      </c>
      <c r="B13" s="61" t="s">
        <v>93</v>
      </c>
      <c r="C13" s="4">
        <v>652</v>
      </c>
      <c r="D13" s="4">
        <v>7471</v>
      </c>
      <c r="E13" s="4">
        <v>3292</v>
      </c>
      <c r="F13" s="4">
        <v>2324</v>
      </c>
      <c r="G13" s="4">
        <v>1755</v>
      </c>
      <c r="H13" s="4">
        <v>1096</v>
      </c>
      <c r="I13" s="4">
        <v>387</v>
      </c>
      <c r="J13" s="4">
        <v>3362</v>
      </c>
      <c r="K13" s="4">
        <v>1713</v>
      </c>
      <c r="L13" s="4">
        <v>559</v>
      </c>
      <c r="M13" s="4">
        <v>575</v>
      </c>
      <c r="N13" s="4">
        <v>1193</v>
      </c>
      <c r="O13" s="13">
        <v>12502</v>
      </c>
      <c r="R13" s="62"/>
    </row>
    <row r="14" spans="1:18" ht="12.75" customHeight="1">
      <c r="A14" s="11">
        <v>12</v>
      </c>
      <c r="B14" s="61" t="s">
        <v>57</v>
      </c>
      <c r="C14" s="4">
        <v>632</v>
      </c>
      <c r="D14" s="4">
        <v>7546</v>
      </c>
      <c r="E14" s="4">
        <v>3286</v>
      </c>
      <c r="F14" s="4">
        <v>2293</v>
      </c>
      <c r="G14" s="4">
        <v>1871</v>
      </c>
      <c r="H14" s="4">
        <v>1216</v>
      </c>
      <c r="I14" s="4">
        <v>413</v>
      </c>
      <c r="J14" s="4">
        <v>3601</v>
      </c>
      <c r="K14" s="4">
        <v>1622</v>
      </c>
      <c r="L14" s="4">
        <v>601</v>
      </c>
      <c r="M14" s="4">
        <v>293</v>
      </c>
      <c r="N14" s="4">
        <v>1220</v>
      </c>
      <c r="O14" s="13">
        <v>12306</v>
      </c>
      <c r="R14" s="62"/>
    </row>
    <row r="15" spans="1:18" ht="12.75" customHeight="1">
      <c r="A15" s="11">
        <v>13</v>
      </c>
      <c r="B15" s="61" t="s">
        <v>25</v>
      </c>
      <c r="C15" s="4">
        <v>627</v>
      </c>
      <c r="D15" s="4">
        <v>6570</v>
      </c>
      <c r="E15" s="4">
        <v>2938</v>
      </c>
      <c r="F15" s="4">
        <v>1898</v>
      </c>
      <c r="G15" s="4">
        <v>1416</v>
      </c>
      <c r="H15" s="4">
        <v>1249</v>
      </c>
      <c r="I15" s="4">
        <v>438</v>
      </c>
      <c r="J15" s="4">
        <v>3366</v>
      </c>
      <c r="K15" s="4">
        <v>1749</v>
      </c>
      <c r="L15" s="4">
        <v>741</v>
      </c>
      <c r="M15" s="4">
        <v>499</v>
      </c>
      <c r="N15" s="4">
        <v>1150</v>
      </c>
      <c r="O15" s="13">
        <v>12118</v>
      </c>
      <c r="R15" s="62"/>
    </row>
    <row r="16" spans="1:18" ht="12.75" customHeight="1">
      <c r="A16" s="11">
        <v>14</v>
      </c>
      <c r="B16" s="61" t="s">
        <v>94</v>
      </c>
      <c r="C16" s="4">
        <v>553</v>
      </c>
      <c r="D16" s="4">
        <v>7039</v>
      </c>
      <c r="E16" s="4">
        <v>3134</v>
      </c>
      <c r="F16" s="4">
        <v>2394</v>
      </c>
      <c r="G16" s="4">
        <v>1961</v>
      </c>
      <c r="H16" s="4">
        <v>1008</v>
      </c>
      <c r="I16" s="4">
        <v>362</v>
      </c>
      <c r="J16" s="4">
        <v>2869</v>
      </c>
      <c r="K16" s="4">
        <v>1502</v>
      </c>
      <c r="L16" s="4">
        <v>480</v>
      </c>
      <c r="M16" s="4">
        <v>451</v>
      </c>
      <c r="N16" s="4">
        <v>1147</v>
      </c>
      <c r="O16" s="13">
        <v>11508</v>
      </c>
      <c r="R16" s="62"/>
    </row>
    <row r="17" spans="1:18" ht="12.75" customHeight="1">
      <c r="A17" s="11">
        <v>15</v>
      </c>
      <c r="B17" s="61" t="s">
        <v>31</v>
      </c>
      <c r="C17" s="4">
        <v>590</v>
      </c>
      <c r="D17" s="4">
        <v>6361</v>
      </c>
      <c r="E17" s="4">
        <v>2873</v>
      </c>
      <c r="F17" s="4">
        <v>2059</v>
      </c>
      <c r="G17" s="4">
        <v>1503</v>
      </c>
      <c r="H17" s="4">
        <v>874</v>
      </c>
      <c r="I17" s="4">
        <v>319</v>
      </c>
      <c r="J17" s="4">
        <v>3472</v>
      </c>
      <c r="K17" s="4">
        <v>1333</v>
      </c>
      <c r="L17" s="4">
        <v>560</v>
      </c>
      <c r="M17" s="4">
        <v>475</v>
      </c>
      <c r="N17" s="4">
        <v>1106</v>
      </c>
      <c r="O17" s="13">
        <v>11315</v>
      </c>
      <c r="R17" s="62"/>
    </row>
    <row r="18" spans="1:18" ht="12.75" customHeight="1">
      <c r="A18" s="11">
        <v>16</v>
      </c>
      <c r="B18" s="61" t="s">
        <v>58</v>
      </c>
      <c r="C18" s="4">
        <v>618</v>
      </c>
      <c r="D18" s="4">
        <v>6728</v>
      </c>
      <c r="E18" s="4">
        <v>2971</v>
      </c>
      <c r="F18" s="4">
        <v>2149</v>
      </c>
      <c r="G18" s="4">
        <v>1576</v>
      </c>
      <c r="H18" s="4">
        <v>1051</v>
      </c>
      <c r="I18" s="4">
        <v>343</v>
      </c>
      <c r="J18" s="4">
        <v>3183</v>
      </c>
      <c r="K18" s="4">
        <v>1473</v>
      </c>
      <c r="L18" s="4">
        <v>544</v>
      </c>
      <c r="M18" s="4">
        <v>383</v>
      </c>
      <c r="N18" s="4">
        <v>1178</v>
      </c>
      <c r="O18" s="13">
        <v>11028</v>
      </c>
      <c r="R18" s="62"/>
    </row>
    <row r="19" spans="1:18" ht="12.75" customHeight="1">
      <c r="A19" s="11">
        <v>17</v>
      </c>
      <c r="B19" s="61" t="s">
        <v>28</v>
      </c>
      <c r="C19" s="4">
        <v>632</v>
      </c>
      <c r="D19" s="4">
        <v>6690</v>
      </c>
      <c r="E19" s="4">
        <v>2949</v>
      </c>
      <c r="F19" s="4">
        <v>1772</v>
      </c>
      <c r="G19" s="4">
        <v>1351</v>
      </c>
      <c r="H19" s="4">
        <v>1234</v>
      </c>
      <c r="I19" s="4">
        <v>432</v>
      </c>
      <c r="J19" s="4">
        <v>3117</v>
      </c>
      <c r="K19" s="4">
        <v>1451</v>
      </c>
      <c r="L19" s="4">
        <v>554</v>
      </c>
      <c r="M19" s="4">
        <v>289</v>
      </c>
      <c r="N19" s="4">
        <v>1094</v>
      </c>
      <c r="O19" s="13">
        <v>10760</v>
      </c>
      <c r="R19" s="62"/>
    </row>
    <row r="20" spans="1:18" ht="12.75" customHeight="1">
      <c r="A20" s="7"/>
      <c r="B20" s="61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13"/>
      <c r="R20" s="62"/>
    </row>
    <row r="21" spans="1:62" ht="12.75" customHeight="1">
      <c r="A21" s="58" t="s">
        <v>45</v>
      </c>
      <c r="B21" s="59"/>
      <c r="C21" s="59"/>
      <c r="D21" s="57" t="s">
        <v>34</v>
      </c>
      <c r="E21" s="57" t="s">
        <v>35</v>
      </c>
      <c r="F21" s="57" t="s">
        <v>36</v>
      </c>
      <c r="G21" s="57" t="s">
        <v>37</v>
      </c>
      <c r="H21" s="57" t="s">
        <v>38</v>
      </c>
      <c r="I21" s="57" t="s">
        <v>39</v>
      </c>
      <c r="J21" s="57" t="s">
        <v>41</v>
      </c>
      <c r="K21" s="57" t="s">
        <v>42</v>
      </c>
      <c r="L21" s="57" t="s">
        <v>40</v>
      </c>
      <c r="M21" s="57" t="s">
        <v>43</v>
      </c>
      <c r="N21" s="57" t="s">
        <v>44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</row>
    <row r="22" ht="7.5" customHeight="1"/>
    <row r="23" spans="2:14" ht="12.75" customHeight="1">
      <c r="B23" s="61" t="s">
        <v>29</v>
      </c>
      <c r="D23" s="15">
        <f>+E3/D3</f>
        <v>0.44574160551478764</v>
      </c>
      <c r="E23" s="15">
        <f>+G3/F3</f>
        <v>0.7555172413793103</v>
      </c>
      <c r="F23" s="15">
        <f>+I3/H3</f>
        <v>0.34578005115089516</v>
      </c>
      <c r="G23" s="16">
        <f>+(E3*2+G3+I3)/C3</f>
        <v>16.59298780487805</v>
      </c>
      <c r="H23" s="16">
        <f>+J3/C3</f>
        <v>6.6676829268292686</v>
      </c>
      <c r="I23" s="16">
        <f>+K3/C3</f>
        <v>2.6890243902439024</v>
      </c>
      <c r="J23" s="16">
        <f>+L3/C3</f>
        <v>1.1966463414634145</v>
      </c>
      <c r="K23" s="16">
        <f>+M3/C3</f>
        <v>0.7484756097560976</v>
      </c>
      <c r="L23" s="16">
        <f>+N3/C3</f>
        <v>2.3445121951219514</v>
      </c>
      <c r="M23" s="16">
        <f>+K3/N3</f>
        <v>1.1469440832249675</v>
      </c>
      <c r="N23" s="16">
        <f>+O3/C3</f>
        <v>23.15548780487805</v>
      </c>
    </row>
    <row r="24" spans="2:14" ht="12.75" customHeight="1">
      <c r="B24" s="61" t="s">
        <v>19</v>
      </c>
      <c r="D24" s="15">
        <f aca="true" t="shared" si="0" ref="D24:D38">+E4/D4</f>
        <v>0.4437784703907936</v>
      </c>
      <c r="E24" s="15">
        <f aca="true" t="shared" si="1" ref="E24:E38">+G4/F4</f>
        <v>0.7107809260539046</v>
      </c>
      <c r="F24" s="15">
        <f aca="true" t="shared" si="2" ref="F24:F38">+I4/H4</f>
        <v>0.3227040816326531</v>
      </c>
      <c r="G24" s="16">
        <f aca="true" t="shared" si="3" ref="G24:G38">+(E4*2+G4+I4)/C4</f>
        <v>15.310291858678955</v>
      </c>
      <c r="H24" s="16">
        <f aca="true" t="shared" si="4" ref="H24:H38">+J4/C4</f>
        <v>6.619047619047619</v>
      </c>
      <c r="I24" s="16">
        <f aca="true" t="shared" si="5" ref="I24:I38">+K4/C4</f>
        <v>2.986175115207373</v>
      </c>
      <c r="J24" s="16">
        <f aca="true" t="shared" si="6" ref="J24:J38">+L4/C4</f>
        <v>1.0476190476190477</v>
      </c>
      <c r="K24" s="16">
        <f aca="true" t="shared" si="7" ref="K24:K38">+M4/C4</f>
        <v>0.9923195084485407</v>
      </c>
      <c r="L24" s="16">
        <f aca="true" t="shared" si="8" ref="L24:L38">+N4/C4</f>
        <v>2.1781874039938556</v>
      </c>
      <c r="M24" s="16">
        <f aca="true" t="shared" si="9" ref="M24:M38">+K4/N4</f>
        <v>1.370944992947814</v>
      </c>
      <c r="N24" s="16">
        <f aca="true" t="shared" si="10" ref="N24:N38">+O4/C4</f>
        <v>22.610599078341014</v>
      </c>
    </row>
    <row r="25" spans="2:14" ht="12.75" customHeight="1">
      <c r="B25" s="61" t="s">
        <v>55</v>
      </c>
      <c r="D25" s="15">
        <f t="shared" si="0"/>
        <v>0.4335273573923166</v>
      </c>
      <c r="E25" s="15">
        <f t="shared" si="1"/>
        <v>0.7807142857142857</v>
      </c>
      <c r="F25" s="15">
        <f t="shared" si="2"/>
        <v>0.31946222791293216</v>
      </c>
      <c r="G25" s="16">
        <f t="shared" si="3"/>
        <v>15.758942457231726</v>
      </c>
      <c r="H25" s="16">
        <f t="shared" si="4"/>
        <v>6.3374805598755835</v>
      </c>
      <c r="I25" s="16">
        <f t="shared" si="5"/>
        <v>3.3716951788491447</v>
      </c>
      <c r="J25" s="16">
        <f t="shared" si="6"/>
        <v>1.1259720062208398</v>
      </c>
      <c r="K25" s="16">
        <f t="shared" si="7"/>
        <v>0.6625194401244168</v>
      </c>
      <c r="L25" s="16">
        <f t="shared" si="8"/>
        <v>2.3996889580093312</v>
      </c>
      <c r="M25" s="16">
        <f t="shared" si="9"/>
        <v>1.405055087491899</v>
      </c>
      <c r="N25" s="16">
        <f t="shared" si="10"/>
        <v>22.384136858475895</v>
      </c>
    </row>
    <row r="26" spans="2:14" ht="12.75" customHeight="1">
      <c r="B26" s="61" t="s">
        <v>59</v>
      </c>
      <c r="D26" s="15">
        <f t="shared" si="0"/>
        <v>0.45244147157190634</v>
      </c>
      <c r="E26" s="15">
        <f t="shared" si="1"/>
        <v>0.7821229050279329</v>
      </c>
      <c r="F26" s="15">
        <f t="shared" si="2"/>
        <v>0.34146341463414637</v>
      </c>
      <c r="G26" s="16">
        <f t="shared" si="3"/>
        <v>13.530674846625766</v>
      </c>
      <c r="H26" s="16">
        <f t="shared" si="4"/>
        <v>6.450920245398773</v>
      </c>
      <c r="I26" s="16">
        <f t="shared" si="5"/>
        <v>3.799079754601227</v>
      </c>
      <c r="J26" s="16">
        <f t="shared" si="6"/>
        <v>1.177914110429448</v>
      </c>
      <c r="K26" s="16">
        <f t="shared" si="7"/>
        <v>0.7070552147239264</v>
      </c>
      <c r="L26" s="16">
        <f t="shared" si="8"/>
        <v>2.079754601226994</v>
      </c>
      <c r="M26" s="16">
        <f t="shared" si="9"/>
        <v>1.8266961651917404</v>
      </c>
      <c r="N26" s="16">
        <f t="shared" si="10"/>
        <v>21.973159509202453</v>
      </c>
    </row>
    <row r="27" spans="2:14" ht="12.75" customHeight="1">
      <c r="B27" s="61" t="s">
        <v>60</v>
      </c>
      <c r="D27" s="15">
        <f t="shared" si="0"/>
        <v>0.4466386554621849</v>
      </c>
      <c r="E27" s="15">
        <f t="shared" si="1"/>
        <v>0.7794621026894866</v>
      </c>
      <c r="F27" s="15">
        <f t="shared" si="2"/>
        <v>0.393885949441505</v>
      </c>
      <c r="G27" s="16">
        <f t="shared" si="3"/>
        <v>13.357032457496135</v>
      </c>
      <c r="H27" s="16">
        <f t="shared" si="4"/>
        <v>6.618238021638331</v>
      </c>
      <c r="I27" s="16">
        <f t="shared" si="5"/>
        <v>3.0494590417310663</v>
      </c>
      <c r="J27" s="16">
        <f t="shared" si="6"/>
        <v>1.1282843894899537</v>
      </c>
      <c r="K27" s="16">
        <f t="shared" si="7"/>
        <v>0.7604327666151468</v>
      </c>
      <c r="L27" s="16">
        <f t="shared" si="8"/>
        <v>2.061823802163833</v>
      </c>
      <c r="M27" s="16">
        <f t="shared" si="9"/>
        <v>1.4790104947526237</v>
      </c>
      <c r="N27" s="16">
        <f t="shared" si="10"/>
        <v>21.338485316846985</v>
      </c>
    </row>
    <row r="28" spans="2:14" ht="12.75" customHeight="1">
      <c r="B28" s="61" t="s">
        <v>92</v>
      </c>
      <c r="D28" s="15">
        <f t="shared" si="0"/>
        <v>0.4486113290444061</v>
      </c>
      <c r="E28" s="15">
        <f t="shared" si="1"/>
        <v>0.7142208087233076</v>
      </c>
      <c r="F28" s="15">
        <f t="shared" si="2"/>
        <v>0.36806883365200765</v>
      </c>
      <c r="G28" s="16">
        <f t="shared" si="3"/>
        <v>11.825885978428351</v>
      </c>
      <c r="H28" s="16">
        <f t="shared" si="4"/>
        <v>5.964560862865947</v>
      </c>
      <c r="I28" s="16">
        <f t="shared" si="5"/>
        <v>2.6887519260400614</v>
      </c>
      <c r="J28" s="16">
        <f t="shared" si="6"/>
        <v>1.2434514637904468</v>
      </c>
      <c r="K28" s="16">
        <f t="shared" si="7"/>
        <v>1.1879815100154083</v>
      </c>
      <c r="L28" s="16">
        <f t="shared" si="8"/>
        <v>1.8073959938366717</v>
      </c>
      <c r="M28" s="16">
        <f t="shared" si="9"/>
        <v>1.4876385336743394</v>
      </c>
      <c r="N28" s="16">
        <f t="shared" si="10"/>
        <v>20.342835130970723</v>
      </c>
    </row>
    <row r="29" spans="2:14" ht="12.75" customHeight="1">
      <c r="B29" s="61" t="s">
        <v>24</v>
      </c>
      <c r="D29" s="15">
        <f t="shared" si="0"/>
        <v>0.4620670312719114</v>
      </c>
      <c r="E29" s="15">
        <f t="shared" si="1"/>
        <v>0.7895151754040205</v>
      </c>
      <c r="F29" s="15">
        <f t="shared" si="2"/>
        <v>0.3807588075880759</v>
      </c>
      <c r="G29" s="16">
        <f t="shared" si="3"/>
        <v>13.998470948012232</v>
      </c>
      <c r="H29" s="16">
        <f t="shared" si="4"/>
        <v>5.284403669724771</v>
      </c>
      <c r="I29" s="16">
        <f t="shared" si="5"/>
        <v>3.1376146788990824</v>
      </c>
      <c r="J29" s="16">
        <f t="shared" si="6"/>
        <v>0.9342507645259939</v>
      </c>
      <c r="K29" s="16">
        <f t="shared" si="7"/>
        <v>0.4724770642201835</v>
      </c>
      <c r="L29" s="16">
        <f t="shared" si="8"/>
        <v>1.8516819571865444</v>
      </c>
      <c r="M29" s="16">
        <f t="shared" si="9"/>
        <v>1.694467382328654</v>
      </c>
      <c r="N29" s="16">
        <f t="shared" si="10"/>
        <v>20.041284403669724</v>
      </c>
    </row>
    <row r="30" spans="2:14" ht="12.75" customHeight="1">
      <c r="B30" s="61" t="s">
        <v>21</v>
      </c>
      <c r="D30" s="15">
        <f t="shared" si="0"/>
        <v>0.43555795730883545</v>
      </c>
      <c r="E30" s="15">
        <f t="shared" si="1"/>
        <v>0.7566089334548769</v>
      </c>
      <c r="F30" s="15">
        <f t="shared" si="2"/>
        <v>0.3456445993031359</v>
      </c>
      <c r="G30" s="16">
        <f t="shared" si="3"/>
        <v>13.236923076923077</v>
      </c>
      <c r="H30" s="16">
        <f t="shared" si="4"/>
        <v>5.26</v>
      </c>
      <c r="I30" s="16">
        <f t="shared" si="5"/>
        <v>3.289230769230769</v>
      </c>
      <c r="J30" s="16">
        <f t="shared" si="6"/>
        <v>0.9276923076923077</v>
      </c>
      <c r="K30" s="16">
        <f t="shared" si="7"/>
        <v>0.803076923076923</v>
      </c>
      <c r="L30" s="16">
        <f t="shared" si="8"/>
        <v>1.7415384615384615</v>
      </c>
      <c r="M30" s="16">
        <f t="shared" si="9"/>
        <v>1.8886925795053005</v>
      </c>
      <c r="N30" s="16">
        <f t="shared" si="10"/>
        <v>19.88153846153846</v>
      </c>
    </row>
    <row r="31" spans="2:14" ht="12.75" customHeight="1">
      <c r="B31" s="61" t="s">
        <v>84</v>
      </c>
      <c r="D31" s="15">
        <f t="shared" si="0"/>
        <v>0.4392333381733701</v>
      </c>
      <c r="E31" s="15">
        <f t="shared" si="1"/>
        <v>0.7822073017205203</v>
      </c>
      <c r="F31" s="15">
        <f t="shared" si="2"/>
        <v>0.3261455525606469</v>
      </c>
      <c r="G31" s="16">
        <f t="shared" si="3"/>
        <v>13.479935794542536</v>
      </c>
      <c r="H31" s="16">
        <f t="shared" si="4"/>
        <v>6.112359550561798</v>
      </c>
      <c r="I31" s="16">
        <f t="shared" si="5"/>
        <v>3.0834670947030496</v>
      </c>
      <c r="J31" s="16">
        <f t="shared" si="6"/>
        <v>1.1573033707865168</v>
      </c>
      <c r="K31" s="16">
        <f t="shared" si="7"/>
        <v>0.43820224719101125</v>
      </c>
      <c r="L31" s="16">
        <f t="shared" si="8"/>
        <v>1.9470304975922954</v>
      </c>
      <c r="M31" s="16">
        <f t="shared" si="9"/>
        <v>1.583676834295136</v>
      </c>
      <c r="N31" s="16">
        <f t="shared" si="10"/>
        <v>20.403691813804173</v>
      </c>
    </row>
    <row r="32" spans="2:14" ht="12.75" customHeight="1">
      <c r="B32" s="61" t="s">
        <v>22</v>
      </c>
      <c r="D32" s="15">
        <f t="shared" si="0"/>
        <v>0.4516816314107442</v>
      </c>
      <c r="E32" s="15">
        <f t="shared" si="1"/>
        <v>0.7061829330608074</v>
      </c>
      <c r="F32" s="15">
        <f t="shared" si="2"/>
        <v>0.34317032040472173</v>
      </c>
      <c r="G32" s="16">
        <f t="shared" si="3"/>
        <v>12.520259319286872</v>
      </c>
      <c r="H32" s="16">
        <f t="shared" si="4"/>
        <v>6.043760129659644</v>
      </c>
      <c r="I32" s="16">
        <f t="shared" si="5"/>
        <v>3.7747163695299837</v>
      </c>
      <c r="J32" s="16">
        <f t="shared" si="6"/>
        <v>0.9611021069692058</v>
      </c>
      <c r="K32" s="16">
        <f t="shared" si="7"/>
        <v>0.7811993517017828</v>
      </c>
      <c r="L32" s="16">
        <f t="shared" si="8"/>
        <v>1.8946515397082657</v>
      </c>
      <c r="M32" s="16">
        <f t="shared" si="9"/>
        <v>1.992301112061591</v>
      </c>
      <c r="N32" s="16">
        <f t="shared" si="10"/>
        <v>20.54294975688817</v>
      </c>
    </row>
    <row r="33" spans="2:14" ht="12.75" customHeight="1">
      <c r="B33" s="61" t="s">
        <v>93</v>
      </c>
      <c r="D33" s="15">
        <f t="shared" si="0"/>
        <v>0.4406371302369161</v>
      </c>
      <c r="E33" s="15">
        <f t="shared" si="1"/>
        <v>0.7551635111876076</v>
      </c>
      <c r="F33" s="15">
        <f t="shared" si="2"/>
        <v>0.3531021897810219</v>
      </c>
      <c r="G33" s="16">
        <f t="shared" si="3"/>
        <v>13.383435582822086</v>
      </c>
      <c r="H33" s="16">
        <f t="shared" si="4"/>
        <v>5.156441717791411</v>
      </c>
      <c r="I33" s="16">
        <f t="shared" si="5"/>
        <v>2.6273006134969323</v>
      </c>
      <c r="J33" s="16">
        <f t="shared" si="6"/>
        <v>0.8573619631901841</v>
      </c>
      <c r="K33" s="16">
        <f t="shared" si="7"/>
        <v>0.8819018404907976</v>
      </c>
      <c r="L33" s="16">
        <f t="shared" si="8"/>
        <v>1.8297546012269938</v>
      </c>
      <c r="M33" s="16">
        <f t="shared" si="9"/>
        <v>1.4358759430008383</v>
      </c>
      <c r="N33" s="16">
        <f t="shared" si="10"/>
        <v>19.17484662576687</v>
      </c>
    </row>
    <row r="34" spans="2:14" ht="12.75" customHeight="1">
      <c r="B34" s="61" t="s">
        <v>57</v>
      </c>
      <c r="D34" s="15">
        <f t="shared" si="0"/>
        <v>0.4354624966869865</v>
      </c>
      <c r="E34" s="15">
        <f t="shared" si="1"/>
        <v>0.8159616223288269</v>
      </c>
      <c r="F34" s="15">
        <f t="shared" si="2"/>
        <v>0.33963815789473684</v>
      </c>
      <c r="G34" s="16">
        <f t="shared" si="3"/>
        <v>14.012658227848101</v>
      </c>
      <c r="H34" s="16">
        <f t="shared" si="4"/>
        <v>5.697784810126582</v>
      </c>
      <c r="I34" s="16">
        <f t="shared" si="5"/>
        <v>2.5664556962025316</v>
      </c>
      <c r="J34" s="16">
        <f t="shared" si="6"/>
        <v>0.9509493670886076</v>
      </c>
      <c r="K34" s="16">
        <f t="shared" si="7"/>
        <v>0.46360759493670883</v>
      </c>
      <c r="L34" s="16">
        <f t="shared" si="8"/>
        <v>1.9303797468354431</v>
      </c>
      <c r="M34" s="16">
        <f t="shared" si="9"/>
        <v>1.3295081967213114</v>
      </c>
      <c r="N34" s="16">
        <f t="shared" si="10"/>
        <v>19.47151898734177</v>
      </c>
    </row>
    <row r="35" spans="2:14" ht="12.75" customHeight="1">
      <c r="B35" s="61" t="s">
        <v>25</v>
      </c>
      <c r="D35" s="15">
        <f t="shared" si="0"/>
        <v>0.4471841704718417</v>
      </c>
      <c r="E35" s="15">
        <f t="shared" si="1"/>
        <v>0.7460484720758693</v>
      </c>
      <c r="F35" s="15">
        <f t="shared" si="2"/>
        <v>0.3506805444355484</v>
      </c>
      <c r="G35" s="16">
        <f t="shared" si="3"/>
        <v>12.328548644338118</v>
      </c>
      <c r="H35" s="16">
        <f t="shared" si="4"/>
        <v>5.368421052631579</v>
      </c>
      <c r="I35" s="16">
        <f t="shared" si="5"/>
        <v>2.789473684210526</v>
      </c>
      <c r="J35" s="16">
        <f t="shared" si="6"/>
        <v>1.1818181818181819</v>
      </c>
      <c r="K35" s="16">
        <f t="shared" si="7"/>
        <v>0.79585326953748</v>
      </c>
      <c r="L35" s="16">
        <f t="shared" si="8"/>
        <v>1.8341307814992025</v>
      </c>
      <c r="M35" s="16">
        <f t="shared" si="9"/>
        <v>1.5208695652173914</v>
      </c>
      <c r="N35" s="16">
        <f t="shared" si="10"/>
        <v>19.326953748006378</v>
      </c>
    </row>
    <row r="36" spans="2:14" ht="12.75" customHeight="1">
      <c r="B36" s="61" t="s">
        <v>94</v>
      </c>
      <c r="D36" s="15">
        <f t="shared" si="0"/>
        <v>0.4452336979684614</v>
      </c>
      <c r="E36" s="15">
        <f t="shared" si="1"/>
        <v>0.8191311612364244</v>
      </c>
      <c r="F36" s="15">
        <f t="shared" si="2"/>
        <v>0.35912698412698413</v>
      </c>
      <c r="G36" s="16">
        <f t="shared" si="3"/>
        <v>15.535262206148282</v>
      </c>
      <c r="H36" s="16">
        <f t="shared" si="4"/>
        <v>5.188065099457504</v>
      </c>
      <c r="I36" s="16">
        <f t="shared" si="5"/>
        <v>2.7160940325497287</v>
      </c>
      <c r="J36" s="16">
        <f t="shared" si="6"/>
        <v>0.8679927667269439</v>
      </c>
      <c r="K36" s="16">
        <f t="shared" si="7"/>
        <v>0.8155515370705244</v>
      </c>
      <c r="L36" s="16">
        <f t="shared" si="8"/>
        <v>2.0741410488245933</v>
      </c>
      <c r="M36" s="16">
        <f t="shared" si="9"/>
        <v>1.3095030514385353</v>
      </c>
      <c r="N36" s="16">
        <f t="shared" si="10"/>
        <v>20.810126582278482</v>
      </c>
    </row>
    <row r="37" spans="2:14" ht="12.75" customHeight="1">
      <c r="B37" s="61" t="s">
        <v>31</v>
      </c>
      <c r="D37" s="15">
        <f t="shared" si="0"/>
        <v>0.4516585442540481</v>
      </c>
      <c r="E37" s="15">
        <f t="shared" si="1"/>
        <v>0.7299660029140359</v>
      </c>
      <c r="F37" s="15">
        <f t="shared" si="2"/>
        <v>0.36498855835240274</v>
      </c>
      <c r="G37" s="16">
        <f t="shared" si="3"/>
        <v>12.827118644067797</v>
      </c>
      <c r="H37" s="16">
        <f t="shared" si="4"/>
        <v>5.884745762711864</v>
      </c>
      <c r="I37" s="16">
        <f t="shared" si="5"/>
        <v>2.259322033898305</v>
      </c>
      <c r="J37" s="16">
        <f t="shared" si="6"/>
        <v>0.9491525423728814</v>
      </c>
      <c r="K37" s="16">
        <f t="shared" si="7"/>
        <v>0.8050847457627118</v>
      </c>
      <c r="L37" s="16">
        <f t="shared" si="8"/>
        <v>1.8745762711864407</v>
      </c>
      <c r="M37" s="16">
        <f t="shared" si="9"/>
        <v>1.2052441229656419</v>
      </c>
      <c r="N37" s="16">
        <f t="shared" si="10"/>
        <v>19.177966101694917</v>
      </c>
    </row>
    <row r="38" spans="2:14" ht="12.75" customHeight="1">
      <c r="B38" s="61" t="s">
        <v>58</v>
      </c>
      <c r="D38" s="15">
        <f t="shared" si="0"/>
        <v>0.4415873959571938</v>
      </c>
      <c r="E38" s="15">
        <f t="shared" si="1"/>
        <v>0.7333643555141927</v>
      </c>
      <c r="F38" s="15">
        <f t="shared" si="2"/>
        <v>0.3263558515699334</v>
      </c>
      <c r="G38" s="16">
        <f t="shared" si="3"/>
        <v>12.720064724919094</v>
      </c>
      <c r="H38" s="16">
        <f t="shared" si="4"/>
        <v>5.150485436893204</v>
      </c>
      <c r="I38" s="16">
        <f t="shared" si="5"/>
        <v>2.383495145631068</v>
      </c>
      <c r="J38" s="16">
        <f t="shared" si="6"/>
        <v>0.8802588996763754</v>
      </c>
      <c r="K38" s="16">
        <f t="shared" si="7"/>
        <v>0.6197411003236246</v>
      </c>
      <c r="L38" s="16">
        <f t="shared" si="8"/>
        <v>1.9061488673139158</v>
      </c>
      <c r="M38" s="16">
        <f t="shared" si="9"/>
        <v>1.2504244482173175</v>
      </c>
      <c r="N38" s="16">
        <f t="shared" si="10"/>
        <v>17.844660194174757</v>
      </c>
    </row>
    <row r="39" spans="2:14" ht="12.75" customHeight="1">
      <c r="B39" s="61" t="s">
        <v>28</v>
      </c>
      <c r="D39" s="15">
        <f>+E19/D19</f>
        <v>0.4408071748878924</v>
      </c>
      <c r="E39" s="15">
        <f>+G19/F19</f>
        <v>0.7624153498871332</v>
      </c>
      <c r="F39" s="15">
        <f>+I19/H19</f>
        <v>0.3500810372771475</v>
      </c>
      <c r="G39" s="16">
        <f>+(E19*2+G19+I19)/C19</f>
        <v>12.153481012658228</v>
      </c>
      <c r="H39" s="16">
        <f>+J19/C19</f>
        <v>4.931962025316456</v>
      </c>
      <c r="I39" s="16">
        <f>+K19/C19</f>
        <v>2.295886075949367</v>
      </c>
      <c r="J39" s="16">
        <f>+L19/C19</f>
        <v>0.8765822784810127</v>
      </c>
      <c r="K39" s="16">
        <f>+M19/C19</f>
        <v>0.4572784810126582</v>
      </c>
      <c r="L39" s="16">
        <f>+N19/C19</f>
        <v>1.731012658227848</v>
      </c>
      <c r="M39" s="16">
        <f>+K19/N19</f>
        <v>1.3263254113345522</v>
      </c>
      <c r="N39" s="16">
        <f>+O19/C19</f>
        <v>17.025316455696203</v>
      </c>
    </row>
    <row r="40" spans="2:14" ht="12.75" customHeight="1">
      <c r="B40" s="61"/>
      <c r="D40" s="15"/>
      <c r="E40" s="15"/>
      <c r="F40" s="15"/>
      <c r="G40" s="16"/>
      <c r="H40" s="16"/>
      <c r="I40" s="16"/>
      <c r="J40" s="16"/>
      <c r="K40" s="16"/>
      <c r="L40" s="16"/>
      <c r="M40" s="16"/>
      <c r="N40" s="16"/>
    </row>
    <row r="41" spans="1:14" ht="12.75" customHeight="1">
      <c r="A41" s="10" t="s">
        <v>51</v>
      </c>
      <c r="B41" s="5" t="s">
        <v>53</v>
      </c>
      <c r="D41" s="15"/>
      <c r="E41" s="15"/>
      <c r="F41" s="15"/>
      <c r="G41" s="16"/>
      <c r="H41" s="16"/>
      <c r="I41" s="16"/>
      <c r="J41" s="16"/>
      <c r="K41" s="16"/>
      <c r="L41" s="16"/>
      <c r="M41" s="16"/>
      <c r="N41" s="16"/>
    </row>
    <row r="42" spans="2:14" ht="12.75" customHeight="1">
      <c r="B42" s="61"/>
      <c r="D42" s="15"/>
      <c r="E42" s="15"/>
      <c r="F42" s="15"/>
      <c r="G42" s="16"/>
      <c r="H42" s="16"/>
      <c r="I42" s="16"/>
      <c r="J42" s="16"/>
      <c r="K42" s="16"/>
      <c r="L42" s="16"/>
      <c r="M42" s="16"/>
      <c r="N42" s="16"/>
    </row>
    <row r="43" spans="4:13" ht="12.75" customHeight="1">
      <c r="D43" s="21"/>
      <c r="E43" s="21"/>
      <c r="F43" s="21"/>
      <c r="G43" s="23"/>
      <c r="H43" s="23"/>
      <c r="I43" s="23"/>
      <c r="J43" s="23"/>
      <c r="K43" s="23"/>
      <c r="L43" s="23"/>
      <c r="M43" s="23"/>
    </row>
    <row r="44" spans="1:14" ht="12.75" customHeight="1">
      <c r="A44" s="10"/>
      <c r="D44" s="21"/>
      <c r="E44" s="21"/>
      <c r="F44" s="21"/>
      <c r="G44" s="23"/>
      <c r="H44" s="23"/>
      <c r="I44" s="23"/>
      <c r="J44" s="23"/>
      <c r="K44" s="23"/>
      <c r="L44" s="23"/>
      <c r="M44" s="23"/>
      <c r="N44" s="23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J42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12" customWidth="1"/>
    <col min="2" max="2" width="15.7109375" style="5" customWidth="1"/>
    <col min="3" max="3" width="6.7109375" style="5" customWidth="1"/>
    <col min="4" max="14" width="8.7109375" style="5" customWidth="1"/>
    <col min="15" max="15" width="9.7109375" style="5" customWidth="1"/>
    <col min="16" max="16" width="1.7109375" style="5" customWidth="1"/>
    <col min="17" max="16384" width="9.140625" style="5" customWidth="1"/>
  </cols>
  <sheetData>
    <row r="1" spans="1:15" s="17" customFormat="1" ht="12.75" customHeight="1">
      <c r="A1" s="52" t="s">
        <v>4</v>
      </c>
      <c r="B1" s="55" t="s">
        <v>5</v>
      </c>
      <c r="C1" s="56" t="s">
        <v>18</v>
      </c>
      <c r="D1" s="57" t="s">
        <v>6</v>
      </c>
      <c r="E1" s="57" t="s">
        <v>7</v>
      </c>
      <c r="F1" s="57" t="s">
        <v>8</v>
      </c>
      <c r="G1" s="57" t="s">
        <v>9</v>
      </c>
      <c r="H1" s="57" t="s">
        <v>10</v>
      </c>
      <c r="I1" s="57" t="s">
        <v>11</v>
      </c>
      <c r="J1" s="57" t="s">
        <v>12</v>
      </c>
      <c r="K1" s="57" t="s">
        <v>13</v>
      </c>
      <c r="L1" s="57" t="s">
        <v>14</v>
      </c>
      <c r="M1" s="57" t="s">
        <v>15</v>
      </c>
      <c r="N1" s="57" t="s">
        <v>16</v>
      </c>
      <c r="O1" s="57" t="s">
        <v>17</v>
      </c>
    </row>
    <row r="2" spans="1:15" ht="7.5" customHeight="1">
      <c r="A2" s="11"/>
      <c r="B2" s="7"/>
      <c r="C2" s="4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8" ht="12.75" customHeight="1">
      <c r="A3" s="11">
        <v>1</v>
      </c>
      <c r="B3" s="61" t="s">
        <v>55</v>
      </c>
      <c r="C3" s="8">
        <v>656</v>
      </c>
      <c r="D3" s="8">
        <v>9460</v>
      </c>
      <c r="E3" s="8">
        <v>4105</v>
      </c>
      <c r="F3" s="8">
        <v>3417</v>
      </c>
      <c r="G3" s="8">
        <v>2733</v>
      </c>
      <c r="H3" s="8">
        <v>1796</v>
      </c>
      <c r="I3" s="8">
        <v>621</v>
      </c>
      <c r="J3" s="4">
        <v>3898</v>
      </c>
      <c r="K3" s="4">
        <v>2151</v>
      </c>
      <c r="L3" s="8">
        <v>964</v>
      </c>
      <c r="M3" s="4">
        <v>336</v>
      </c>
      <c r="N3" s="4">
        <v>1432</v>
      </c>
      <c r="O3" s="19">
        <v>15761.5</v>
      </c>
      <c r="R3" s="62"/>
    </row>
    <row r="4" spans="1:18" ht="12.75" customHeight="1">
      <c r="A4" s="11">
        <v>2</v>
      </c>
      <c r="B4" s="61" t="s">
        <v>31</v>
      </c>
      <c r="C4" s="4">
        <v>655</v>
      </c>
      <c r="D4" s="4">
        <v>9033</v>
      </c>
      <c r="E4" s="4">
        <v>3999</v>
      </c>
      <c r="F4" s="4">
        <v>2964</v>
      </c>
      <c r="G4" s="4">
        <v>2324</v>
      </c>
      <c r="H4" s="4">
        <v>1545</v>
      </c>
      <c r="I4" s="4">
        <v>573</v>
      </c>
      <c r="J4" s="4">
        <v>3836</v>
      </c>
      <c r="K4" s="4">
        <v>2266</v>
      </c>
      <c r="L4" s="4">
        <v>706</v>
      </c>
      <c r="M4" s="8">
        <v>680</v>
      </c>
      <c r="N4" s="4">
        <v>1571</v>
      </c>
      <c r="O4" s="13">
        <v>15361</v>
      </c>
      <c r="R4" s="62"/>
    </row>
    <row r="5" spans="1:18" ht="12.75" customHeight="1">
      <c r="A5" s="11">
        <v>3</v>
      </c>
      <c r="B5" s="61" t="s">
        <v>60</v>
      </c>
      <c r="C5" s="4">
        <v>648</v>
      </c>
      <c r="D5" s="4">
        <v>7947</v>
      </c>
      <c r="E5" s="4">
        <v>3617</v>
      </c>
      <c r="F5" s="4">
        <v>2211</v>
      </c>
      <c r="G5" s="4">
        <v>1712</v>
      </c>
      <c r="H5" s="4">
        <v>1076</v>
      </c>
      <c r="I5" s="4">
        <v>397</v>
      </c>
      <c r="J5" s="8">
        <v>4458</v>
      </c>
      <c r="K5" s="4">
        <v>1869</v>
      </c>
      <c r="L5" s="4">
        <v>798</v>
      </c>
      <c r="M5" s="4">
        <v>481</v>
      </c>
      <c r="N5" s="4">
        <v>1191</v>
      </c>
      <c r="O5" s="13">
        <v>14622.5</v>
      </c>
      <c r="R5" s="62"/>
    </row>
    <row r="6" spans="1:18" ht="12.75" customHeight="1">
      <c r="A6" s="11">
        <v>4</v>
      </c>
      <c r="B6" s="61" t="s">
        <v>28</v>
      </c>
      <c r="C6" s="4">
        <v>653</v>
      </c>
      <c r="D6" s="4">
        <v>8806</v>
      </c>
      <c r="E6" s="4">
        <v>3924</v>
      </c>
      <c r="F6" s="4">
        <v>2331</v>
      </c>
      <c r="G6" s="4">
        <v>1776</v>
      </c>
      <c r="H6" s="4">
        <v>1596</v>
      </c>
      <c r="I6" s="4">
        <v>580</v>
      </c>
      <c r="J6" s="4">
        <v>4079</v>
      </c>
      <c r="K6" s="4">
        <v>2206</v>
      </c>
      <c r="L6" s="4">
        <v>674</v>
      </c>
      <c r="M6" s="4">
        <v>394</v>
      </c>
      <c r="N6" s="4">
        <v>1475</v>
      </c>
      <c r="O6" s="13">
        <v>14431.5</v>
      </c>
      <c r="R6" s="62"/>
    </row>
    <row r="7" spans="1:18" ht="12.75" customHeight="1">
      <c r="A7" s="11">
        <v>5</v>
      </c>
      <c r="B7" s="61" t="s">
        <v>19</v>
      </c>
      <c r="C7" s="8">
        <v>656</v>
      </c>
      <c r="D7" s="4">
        <v>7958</v>
      </c>
      <c r="E7" s="4">
        <v>3626</v>
      </c>
      <c r="F7" s="4">
        <v>2476</v>
      </c>
      <c r="G7" s="4">
        <v>1816</v>
      </c>
      <c r="H7" s="4">
        <v>1603</v>
      </c>
      <c r="I7" s="4">
        <v>555</v>
      </c>
      <c r="J7" s="4">
        <v>3903</v>
      </c>
      <c r="K7" s="4">
        <v>2020</v>
      </c>
      <c r="L7" s="4">
        <v>715</v>
      </c>
      <c r="M7" s="4">
        <v>609</v>
      </c>
      <c r="N7" s="4">
        <v>1351</v>
      </c>
      <c r="O7" s="13">
        <v>14347</v>
      </c>
      <c r="R7" s="62"/>
    </row>
    <row r="8" spans="1:18" ht="12.75" customHeight="1">
      <c r="A8" s="11">
        <v>6</v>
      </c>
      <c r="B8" s="61" t="s">
        <v>29</v>
      </c>
      <c r="C8" s="4">
        <v>653</v>
      </c>
      <c r="D8" s="4">
        <v>8177</v>
      </c>
      <c r="E8" s="4">
        <v>3728</v>
      </c>
      <c r="F8" s="4">
        <v>2507</v>
      </c>
      <c r="G8" s="4">
        <v>1967</v>
      </c>
      <c r="H8" s="4">
        <v>1600</v>
      </c>
      <c r="I8" s="4">
        <v>577</v>
      </c>
      <c r="J8" s="4">
        <v>4167</v>
      </c>
      <c r="K8" s="4">
        <v>1781</v>
      </c>
      <c r="L8" s="4">
        <v>658</v>
      </c>
      <c r="M8" s="4">
        <v>366</v>
      </c>
      <c r="N8" s="4">
        <v>1336</v>
      </c>
      <c r="O8" s="13">
        <v>14165.5</v>
      </c>
      <c r="R8" s="62"/>
    </row>
    <row r="9" spans="1:18" ht="12.75" customHeight="1">
      <c r="A9" s="11">
        <v>7</v>
      </c>
      <c r="B9" s="61" t="s">
        <v>24</v>
      </c>
      <c r="C9" s="8">
        <v>656</v>
      </c>
      <c r="D9" s="4">
        <v>7523</v>
      </c>
      <c r="E9" s="4">
        <v>3456</v>
      </c>
      <c r="F9" s="4">
        <v>2462</v>
      </c>
      <c r="G9" s="4">
        <v>1925</v>
      </c>
      <c r="H9" s="4">
        <v>1367</v>
      </c>
      <c r="I9" s="4">
        <v>467</v>
      </c>
      <c r="J9" s="4">
        <v>3648</v>
      </c>
      <c r="K9" s="4">
        <v>2169</v>
      </c>
      <c r="L9" s="4">
        <v>685</v>
      </c>
      <c r="M9" s="4">
        <v>499</v>
      </c>
      <c r="N9" s="4">
        <v>1204</v>
      </c>
      <c r="O9" s="13">
        <v>13983</v>
      </c>
      <c r="R9" s="62"/>
    </row>
    <row r="10" spans="1:18" ht="12.75" customHeight="1">
      <c r="A10" s="11">
        <v>8</v>
      </c>
      <c r="B10" s="61" t="s">
        <v>84</v>
      </c>
      <c r="C10" s="4">
        <v>612</v>
      </c>
      <c r="D10" s="4">
        <v>6400</v>
      </c>
      <c r="E10" s="4">
        <v>2901</v>
      </c>
      <c r="F10" s="4">
        <v>2565</v>
      </c>
      <c r="G10" s="4">
        <v>1919</v>
      </c>
      <c r="H10" s="4">
        <v>848</v>
      </c>
      <c r="I10" s="4">
        <v>298</v>
      </c>
      <c r="J10" s="4">
        <v>4016</v>
      </c>
      <c r="K10" s="4">
        <v>1728</v>
      </c>
      <c r="L10" s="4">
        <v>658</v>
      </c>
      <c r="M10" s="4">
        <v>566</v>
      </c>
      <c r="N10" s="4">
        <v>1224</v>
      </c>
      <c r="O10" s="13">
        <v>12914.5</v>
      </c>
      <c r="R10" s="62"/>
    </row>
    <row r="11" spans="1:18" ht="12.75" customHeight="1">
      <c r="A11" s="11">
        <v>9</v>
      </c>
      <c r="B11" s="61" t="s">
        <v>83</v>
      </c>
      <c r="C11" s="4">
        <v>609</v>
      </c>
      <c r="D11" s="4">
        <v>7662</v>
      </c>
      <c r="E11" s="4">
        <v>3426</v>
      </c>
      <c r="F11" s="4">
        <v>2558</v>
      </c>
      <c r="G11" s="4">
        <v>2033</v>
      </c>
      <c r="H11" s="4">
        <v>1516</v>
      </c>
      <c r="I11" s="4">
        <v>525</v>
      </c>
      <c r="J11" s="4">
        <v>2944</v>
      </c>
      <c r="K11" s="4">
        <v>2137</v>
      </c>
      <c r="L11" s="4">
        <v>613</v>
      </c>
      <c r="M11" s="4">
        <v>358</v>
      </c>
      <c r="N11" s="4">
        <v>1169</v>
      </c>
      <c r="O11" s="13">
        <v>12883.5</v>
      </c>
      <c r="R11" s="62"/>
    </row>
    <row r="12" spans="1:18" ht="12.75" customHeight="1">
      <c r="A12" s="11">
        <v>10</v>
      </c>
      <c r="B12" s="61" t="s">
        <v>59</v>
      </c>
      <c r="C12" s="4">
        <v>647</v>
      </c>
      <c r="D12" s="4">
        <v>6648</v>
      </c>
      <c r="E12" s="4">
        <v>2990</v>
      </c>
      <c r="F12" s="4">
        <v>2086</v>
      </c>
      <c r="G12" s="4">
        <v>1556</v>
      </c>
      <c r="H12" s="4">
        <v>1020</v>
      </c>
      <c r="I12" s="4">
        <v>349</v>
      </c>
      <c r="J12" s="4">
        <v>3766</v>
      </c>
      <c r="K12" s="4">
        <v>1918</v>
      </c>
      <c r="L12" s="4">
        <v>861</v>
      </c>
      <c r="M12" s="4">
        <v>448</v>
      </c>
      <c r="N12" s="4">
        <v>1226</v>
      </c>
      <c r="O12" s="13">
        <v>12867</v>
      </c>
      <c r="R12" s="62"/>
    </row>
    <row r="13" spans="1:18" ht="12.75" customHeight="1">
      <c r="A13" s="11">
        <v>11</v>
      </c>
      <c r="B13" s="61" t="s">
        <v>22</v>
      </c>
      <c r="C13" s="4">
        <v>586</v>
      </c>
      <c r="D13" s="4">
        <v>6120</v>
      </c>
      <c r="E13" s="4">
        <v>2938</v>
      </c>
      <c r="F13" s="4">
        <v>2163</v>
      </c>
      <c r="G13" s="4">
        <v>1572</v>
      </c>
      <c r="H13" s="4">
        <v>928</v>
      </c>
      <c r="I13" s="4">
        <v>315</v>
      </c>
      <c r="J13" s="4">
        <v>3821</v>
      </c>
      <c r="K13" s="4">
        <v>2050</v>
      </c>
      <c r="L13" s="4">
        <v>541</v>
      </c>
      <c r="M13" s="4">
        <v>556</v>
      </c>
      <c r="N13" s="4">
        <v>1120</v>
      </c>
      <c r="O13" s="13">
        <v>12821.5</v>
      </c>
      <c r="R13" s="62"/>
    </row>
    <row r="14" spans="1:18" ht="12.75" customHeight="1">
      <c r="A14" s="11">
        <v>12</v>
      </c>
      <c r="B14" s="61" t="s">
        <v>30</v>
      </c>
      <c r="C14" s="4">
        <v>616</v>
      </c>
      <c r="D14" s="4">
        <v>7245</v>
      </c>
      <c r="E14" s="4">
        <v>3311</v>
      </c>
      <c r="F14" s="4">
        <v>2206</v>
      </c>
      <c r="G14" s="4">
        <v>1729</v>
      </c>
      <c r="H14" s="4">
        <v>861</v>
      </c>
      <c r="I14" s="4">
        <v>276</v>
      </c>
      <c r="J14" s="4">
        <v>3583</v>
      </c>
      <c r="K14" s="4">
        <v>1809</v>
      </c>
      <c r="L14" s="4">
        <v>589</v>
      </c>
      <c r="M14" s="4">
        <v>477</v>
      </c>
      <c r="N14" s="4">
        <v>1126</v>
      </c>
      <c r="O14" s="13">
        <v>12819.5</v>
      </c>
      <c r="R14" s="62"/>
    </row>
    <row r="15" spans="1:18" ht="12.75" customHeight="1">
      <c r="A15" s="11">
        <v>13</v>
      </c>
      <c r="B15" s="61" t="s">
        <v>57</v>
      </c>
      <c r="C15" s="4">
        <v>645</v>
      </c>
      <c r="D15" s="4">
        <v>7537</v>
      </c>
      <c r="E15" s="4">
        <v>3264</v>
      </c>
      <c r="F15" s="4">
        <v>2494</v>
      </c>
      <c r="G15" s="4">
        <v>1990</v>
      </c>
      <c r="H15" s="4">
        <v>1017</v>
      </c>
      <c r="I15" s="4">
        <v>337</v>
      </c>
      <c r="J15" s="4">
        <v>3439</v>
      </c>
      <c r="K15" s="8">
        <v>2318</v>
      </c>
      <c r="L15" s="4">
        <v>686</v>
      </c>
      <c r="M15" s="4">
        <v>298</v>
      </c>
      <c r="N15" s="4">
        <v>1441</v>
      </c>
      <c r="O15" s="13">
        <v>12750.5</v>
      </c>
      <c r="R15" s="62"/>
    </row>
    <row r="16" spans="1:18" ht="12.75" customHeight="1">
      <c r="A16" s="11">
        <v>14</v>
      </c>
      <c r="B16" s="61" t="s">
        <v>58</v>
      </c>
      <c r="C16" s="4">
        <v>629</v>
      </c>
      <c r="D16" s="4">
        <v>7168</v>
      </c>
      <c r="E16" s="4">
        <v>3130</v>
      </c>
      <c r="F16" s="4">
        <v>2253</v>
      </c>
      <c r="G16" s="4">
        <v>1743</v>
      </c>
      <c r="H16" s="4">
        <v>1511</v>
      </c>
      <c r="I16" s="4">
        <v>516</v>
      </c>
      <c r="J16" s="4">
        <v>3152</v>
      </c>
      <c r="K16" s="4">
        <v>1643</v>
      </c>
      <c r="L16" s="4">
        <v>572</v>
      </c>
      <c r="M16" s="4">
        <v>436</v>
      </c>
      <c r="N16" s="4">
        <v>1218</v>
      </c>
      <c r="O16" s="13">
        <v>11838</v>
      </c>
      <c r="R16" s="62"/>
    </row>
    <row r="17" spans="1:18" ht="12.75" customHeight="1">
      <c r="A17" s="11">
        <v>15</v>
      </c>
      <c r="B17" s="61" t="s">
        <v>25</v>
      </c>
      <c r="C17" s="4">
        <v>645</v>
      </c>
      <c r="D17" s="4">
        <v>6692</v>
      </c>
      <c r="E17" s="4">
        <v>2895</v>
      </c>
      <c r="F17" s="4">
        <v>1691</v>
      </c>
      <c r="G17" s="4">
        <v>1264</v>
      </c>
      <c r="H17" s="4">
        <v>1473</v>
      </c>
      <c r="I17" s="4">
        <v>524</v>
      </c>
      <c r="J17" s="4">
        <v>3028</v>
      </c>
      <c r="K17" s="4">
        <v>1706</v>
      </c>
      <c r="L17" s="4">
        <v>622</v>
      </c>
      <c r="M17" s="4">
        <v>449</v>
      </c>
      <c r="N17" s="4">
        <v>1056</v>
      </c>
      <c r="O17" s="13">
        <v>11286</v>
      </c>
      <c r="R17" s="62"/>
    </row>
    <row r="18" spans="1:18" ht="12.75" customHeight="1">
      <c r="A18" s="11">
        <v>16</v>
      </c>
      <c r="B18" s="61" t="s">
        <v>33</v>
      </c>
      <c r="C18" s="4">
        <v>568</v>
      </c>
      <c r="D18" s="4">
        <v>5660</v>
      </c>
      <c r="E18" s="4">
        <v>2514</v>
      </c>
      <c r="F18" s="4">
        <v>2264</v>
      </c>
      <c r="G18" s="4">
        <v>1787</v>
      </c>
      <c r="H18" s="4">
        <v>779</v>
      </c>
      <c r="I18" s="4">
        <v>279</v>
      </c>
      <c r="J18" s="4">
        <v>3338</v>
      </c>
      <c r="K18" s="4">
        <v>1126</v>
      </c>
      <c r="L18" s="4">
        <v>443</v>
      </c>
      <c r="M18" s="4">
        <v>434</v>
      </c>
      <c r="N18" s="4">
        <v>981</v>
      </c>
      <c r="O18" s="13">
        <v>10519.5</v>
      </c>
      <c r="R18" s="62"/>
    </row>
    <row r="19" spans="1:18" ht="12.75" customHeight="1">
      <c r="A19" s="7"/>
      <c r="B19" s="61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13"/>
      <c r="R19" s="62"/>
    </row>
    <row r="20" spans="1:62" ht="12.75" customHeight="1">
      <c r="A20" s="58" t="s">
        <v>45</v>
      </c>
      <c r="B20" s="59"/>
      <c r="C20" s="59"/>
      <c r="D20" s="57" t="s">
        <v>34</v>
      </c>
      <c r="E20" s="57" t="s">
        <v>35</v>
      </c>
      <c r="F20" s="57" t="s">
        <v>36</v>
      </c>
      <c r="G20" s="57" t="s">
        <v>37</v>
      </c>
      <c r="H20" s="57" t="s">
        <v>38</v>
      </c>
      <c r="I20" s="57" t="s">
        <v>39</v>
      </c>
      <c r="J20" s="57" t="s">
        <v>41</v>
      </c>
      <c r="K20" s="57" t="s">
        <v>42</v>
      </c>
      <c r="L20" s="57" t="s">
        <v>40</v>
      </c>
      <c r="M20" s="57" t="s">
        <v>43</v>
      </c>
      <c r="N20" s="57" t="s">
        <v>44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</row>
    <row r="21" ht="7.5" customHeight="1"/>
    <row r="22" spans="2:14" ht="12.75" customHeight="1">
      <c r="B22" s="61" t="s">
        <v>55</v>
      </c>
      <c r="D22" s="15">
        <f>+E3/D3</f>
        <v>0.43393234672304437</v>
      </c>
      <c r="E22" s="22">
        <f>+G3/F3</f>
        <v>0.7998244073748902</v>
      </c>
      <c r="F22" s="15">
        <f>+I3/H3</f>
        <v>0.3457683741648107</v>
      </c>
      <c r="G22" s="20">
        <f>+(E3*2+G3+I3)/C3</f>
        <v>17.628048780487806</v>
      </c>
      <c r="H22" s="16">
        <f>+J3/C3</f>
        <v>5.942073170731708</v>
      </c>
      <c r="I22" s="16">
        <f>+K3/C3</f>
        <v>3.278963414634146</v>
      </c>
      <c r="J22" s="20">
        <f>+L3/C3</f>
        <v>1.4695121951219512</v>
      </c>
      <c r="K22" s="16">
        <f>+M3/C3</f>
        <v>0.5121951219512195</v>
      </c>
      <c r="L22" s="16">
        <f>+N3/C3</f>
        <v>2.182926829268293</v>
      </c>
      <c r="M22" s="16">
        <f>+K3/N3</f>
        <v>1.5020949720670391</v>
      </c>
      <c r="N22" s="20">
        <f>+O3/C3</f>
        <v>24.026676829268293</v>
      </c>
    </row>
    <row r="23" spans="2:14" ht="12.75" customHeight="1">
      <c r="B23" s="61" t="s">
        <v>31</v>
      </c>
      <c r="D23" s="15">
        <f aca="true" t="shared" si="0" ref="D23:D37">+E4/D4</f>
        <v>0.4427100631019595</v>
      </c>
      <c r="E23" s="15">
        <f aca="true" t="shared" si="1" ref="E23:E37">+G4/F4</f>
        <v>0.7840755735492577</v>
      </c>
      <c r="F23" s="22">
        <f aca="true" t="shared" si="2" ref="F23:F37">+I4/H4</f>
        <v>0.37087378640776697</v>
      </c>
      <c r="G23" s="16">
        <f aca="true" t="shared" si="3" ref="G23:G37">+(E4*2+G4+I4)/C4</f>
        <v>16.633587786259543</v>
      </c>
      <c r="H23" s="16">
        <f aca="true" t="shared" si="4" ref="H23:H37">+J4/C4</f>
        <v>5.85648854961832</v>
      </c>
      <c r="I23" s="16">
        <f aca="true" t="shared" si="5" ref="I23:I37">+K4/C4</f>
        <v>3.4595419847328244</v>
      </c>
      <c r="J23" s="16">
        <f aca="true" t="shared" si="6" ref="J23:J37">+L4/C4</f>
        <v>1.0778625954198473</v>
      </c>
      <c r="K23" s="20">
        <f aca="true" t="shared" si="7" ref="K23:K37">+M4/C4</f>
        <v>1.0381679389312977</v>
      </c>
      <c r="L23" s="16">
        <f aca="true" t="shared" si="8" ref="L23:L37">+N4/C4</f>
        <v>2.398473282442748</v>
      </c>
      <c r="M23" s="16">
        <f aca="true" t="shared" si="9" ref="M23:M37">+K4/N4</f>
        <v>1.4423933800127307</v>
      </c>
      <c r="N23" s="16">
        <f aca="true" t="shared" si="10" ref="N23:N37">+O4/C4</f>
        <v>23.451908396946564</v>
      </c>
    </row>
    <row r="24" spans="2:14" ht="12.75" customHeight="1">
      <c r="B24" s="61" t="s">
        <v>60</v>
      </c>
      <c r="D24" s="15">
        <f t="shared" si="0"/>
        <v>0.455140304517428</v>
      </c>
      <c r="E24" s="15">
        <f t="shared" si="1"/>
        <v>0.7743102668475803</v>
      </c>
      <c r="F24" s="15">
        <f t="shared" si="2"/>
        <v>0.36895910780669144</v>
      </c>
      <c r="G24" s="16">
        <f t="shared" si="3"/>
        <v>14.41820987654321</v>
      </c>
      <c r="H24" s="20">
        <f t="shared" si="4"/>
        <v>6.87962962962963</v>
      </c>
      <c r="I24" s="16">
        <f t="shared" si="5"/>
        <v>2.884259259259259</v>
      </c>
      <c r="J24" s="16">
        <f t="shared" si="6"/>
        <v>1.2314814814814814</v>
      </c>
      <c r="K24" s="16">
        <f t="shared" si="7"/>
        <v>0.7422839506172839</v>
      </c>
      <c r="L24" s="16">
        <f t="shared" si="8"/>
        <v>1.837962962962963</v>
      </c>
      <c r="M24" s="16">
        <f t="shared" si="9"/>
        <v>1.5692695214105794</v>
      </c>
      <c r="N24" s="16">
        <f t="shared" si="10"/>
        <v>22.565586419753085</v>
      </c>
    </row>
    <row r="25" spans="2:14" ht="12.75" customHeight="1">
      <c r="B25" s="61" t="s">
        <v>28</v>
      </c>
      <c r="D25" s="15">
        <f t="shared" si="0"/>
        <v>0.4456052691346809</v>
      </c>
      <c r="E25" s="15">
        <f t="shared" si="1"/>
        <v>0.7619047619047619</v>
      </c>
      <c r="F25" s="15">
        <f t="shared" si="2"/>
        <v>0.3634085213032581</v>
      </c>
      <c r="G25" s="16">
        <f t="shared" si="3"/>
        <v>15.626339969372129</v>
      </c>
      <c r="H25" s="16">
        <f t="shared" si="4"/>
        <v>6.2465543644716695</v>
      </c>
      <c r="I25" s="16">
        <f t="shared" si="5"/>
        <v>3.378254211332312</v>
      </c>
      <c r="J25" s="16">
        <f t="shared" si="6"/>
        <v>1.0321592649310873</v>
      </c>
      <c r="K25" s="16">
        <f t="shared" si="7"/>
        <v>0.6033690658499234</v>
      </c>
      <c r="L25" s="16">
        <f t="shared" si="8"/>
        <v>2.258805513016845</v>
      </c>
      <c r="M25" s="16">
        <f t="shared" si="9"/>
        <v>1.495593220338983</v>
      </c>
      <c r="N25" s="16">
        <f t="shared" si="10"/>
        <v>22.100306278713628</v>
      </c>
    </row>
    <row r="26" spans="2:14" ht="12.75" customHeight="1">
      <c r="B26" s="61" t="s">
        <v>19</v>
      </c>
      <c r="D26" s="15">
        <f t="shared" si="0"/>
        <v>0.4556421211359638</v>
      </c>
      <c r="E26" s="15">
        <f t="shared" si="1"/>
        <v>0.7334410339256866</v>
      </c>
      <c r="F26" s="15">
        <f t="shared" si="2"/>
        <v>0.34622582657517154</v>
      </c>
      <c r="G26" s="16">
        <f t="shared" si="3"/>
        <v>14.669207317073171</v>
      </c>
      <c r="H26" s="16">
        <f t="shared" si="4"/>
        <v>5.949695121951219</v>
      </c>
      <c r="I26" s="16">
        <f t="shared" si="5"/>
        <v>3.0792682926829267</v>
      </c>
      <c r="J26" s="16">
        <f t="shared" si="6"/>
        <v>1.0899390243902438</v>
      </c>
      <c r="K26" s="16">
        <f t="shared" si="7"/>
        <v>0.9283536585365854</v>
      </c>
      <c r="L26" s="16">
        <f t="shared" si="8"/>
        <v>2.0594512195121952</v>
      </c>
      <c r="M26" s="16">
        <f t="shared" si="9"/>
        <v>1.4951887490747595</v>
      </c>
      <c r="N26" s="16">
        <f t="shared" si="10"/>
        <v>21.870426829268293</v>
      </c>
    </row>
    <row r="27" spans="2:14" ht="12.75" customHeight="1">
      <c r="B27" s="61" t="s">
        <v>29</v>
      </c>
      <c r="D27" s="15">
        <f t="shared" si="0"/>
        <v>0.4559129265011618</v>
      </c>
      <c r="E27" s="15">
        <f t="shared" si="1"/>
        <v>0.7846031112883926</v>
      </c>
      <c r="F27" s="15">
        <f t="shared" si="2"/>
        <v>0.360625</v>
      </c>
      <c r="G27" s="16">
        <f t="shared" si="3"/>
        <v>15.313935681470138</v>
      </c>
      <c r="H27" s="16">
        <f t="shared" si="4"/>
        <v>6.3813169984686064</v>
      </c>
      <c r="I27" s="16">
        <f t="shared" si="5"/>
        <v>2.7274119448698317</v>
      </c>
      <c r="J27" s="16">
        <f t="shared" si="6"/>
        <v>1.007656967840735</v>
      </c>
      <c r="K27" s="16">
        <f t="shared" si="7"/>
        <v>0.5604900459418071</v>
      </c>
      <c r="L27" s="16">
        <f t="shared" si="8"/>
        <v>2.0459418070444104</v>
      </c>
      <c r="M27" s="16">
        <f t="shared" si="9"/>
        <v>1.3330838323353293</v>
      </c>
      <c r="N27" s="16">
        <f t="shared" si="10"/>
        <v>21.692955589586525</v>
      </c>
    </row>
    <row r="28" spans="2:14" ht="12.75" customHeight="1">
      <c r="B28" s="61" t="s">
        <v>24</v>
      </c>
      <c r="D28" s="22">
        <f t="shared" si="0"/>
        <v>0.45939120031902164</v>
      </c>
      <c r="E28" s="15">
        <f t="shared" si="1"/>
        <v>0.7818846466287571</v>
      </c>
      <c r="F28" s="15">
        <f t="shared" si="2"/>
        <v>0.34162399414776884</v>
      </c>
      <c r="G28" s="16">
        <f t="shared" si="3"/>
        <v>14.182926829268293</v>
      </c>
      <c r="H28" s="16">
        <f t="shared" si="4"/>
        <v>5.560975609756097</v>
      </c>
      <c r="I28" s="16">
        <f t="shared" si="5"/>
        <v>3.3064024390243905</v>
      </c>
      <c r="J28" s="16">
        <f t="shared" si="6"/>
        <v>1.0442073170731707</v>
      </c>
      <c r="K28" s="16">
        <f t="shared" si="7"/>
        <v>0.760670731707317</v>
      </c>
      <c r="L28" s="16">
        <f t="shared" si="8"/>
        <v>1.8353658536585367</v>
      </c>
      <c r="M28" s="16">
        <f t="shared" si="9"/>
        <v>1.8014950166112957</v>
      </c>
      <c r="N28" s="16">
        <f t="shared" si="10"/>
        <v>21.315548780487806</v>
      </c>
    </row>
    <row r="29" spans="2:14" ht="12.75" customHeight="1">
      <c r="B29" s="61" t="s">
        <v>84</v>
      </c>
      <c r="D29" s="15">
        <f t="shared" si="0"/>
        <v>0.45328125</v>
      </c>
      <c r="E29" s="15">
        <f t="shared" si="1"/>
        <v>0.7481481481481481</v>
      </c>
      <c r="F29" s="15">
        <f t="shared" si="2"/>
        <v>0.35141509433962265</v>
      </c>
      <c r="G29" s="16">
        <f t="shared" si="3"/>
        <v>13.102941176470589</v>
      </c>
      <c r="H29" s="16">
        <f t="shared" si="4"/>
        <v>6.562091503267974</v>
      </c>
      <c r="I29" s="16">
        <f t="shared" si="5"/>
        <v>2.823529411764706</v>
      </c>
      <c r="J29" s="16">
        <f t="shared" si="6"/>
        <v>1.0751633986928104</v>
      </c>
      <c r="K29" s="16">
        <f t="shared" si="7"/>
        <v>0.9248366013071896</v>
      </c>
      <c r="L29" s="16">
        <f t="shared" si="8"/>
        <v>2</v>
      </c>
      <c r="M29" s="16">
        <f t="shared" si="9"/>
        <v>1.411764705882353</v>
      </c>
      <c r="N29" s="16">
        <f t="shared" si="10"/>
        <v>21.102124183006534</v>
      </c>
    </row>
    <row r="30" spans="2:14" ht="12.75" customHeight="1">
      <c r="B30" s="61" t="s">
        <v>83</v>
      </c>
      <c r="D30" s="15">
        <f t="shared" si="0"/>
        <v>0.447141738449491</v>
      </c>
      <c r="E30" s="15">
        <f t="shared" si="1"/>
        <v>0.7947615324472244</v>
      </c>
      <c r="F30" s="15">
        <f t="shared" si="2"/>
        <v>0.34630606860158314</v>
      </c>
      <c r="G30" s="16">
        <f t="shared" si="3"/>
        <v>15.451559934318555</v>
      </c>
      <c r="H30" s="16">
        <f t="shared" si="4"/>
        <v>4.834154351395731</v>
      </c>
      <c r="I30" s="16">
        <f t="shared" si="5"/>
        <v>3.509031198686371</v>
      </c>
      <c r="J30" s="16">
        <f t="shared" si="6"/>
        <v>1.006568144499179</v>
      </c>
      <c r="K30" s="16">
        <f t="shared" si="7"/>
        <v>0.5878489326765188</v>
      </c>
      <c r="L30" s="16">
        <f t="shared" si="8"/>
        <v>1.9195402298850575</v>
      </c>
      <c r="M30" s="20">
        <f t="shared" si="9"/>
        <v>1.8280581693755347</v>
      </c>
      <c r="N30" s="16">
        <f t="shared" si="10"/>
        <v>21.155172413793103</v>
      </c>
    </row>
    <row r="31" spans="2:14" ht="12.75" customHeight="1">
      <c r="B31" s="61" t="s">
        <v>59</v>
      </c>
      <c r="D31" s="15">
        <f t="shared" si="0"/>
        <v>0.44975932611311675</v>
      </c>
      <c r="E31" s="15">
        <f t="shared" si="1"/>
        <v>0.7459252157238735</v>
      </c>
      <c r="F31" s="15">
        <f t="shared" si="2"/>
        <v>0.34215686274509804</v>
      </c>
      <c r="G31" s="16">
        <f t="shared" si="3"/>
        <v>12.187017001545595</v>
      </c>
      <c r="H31" s="16">
        <f t="shared" si="4"/>
        <v>5.820710973724884</v>
      </c>
      <c r="I31" s="16">
        <f t="shared" si="5"/>
        <v>2.964451313755796</v>
      </c>
      <c r="J31" s="16">
        <f t="shared" si="6"/>
        <v>1.330757341576507</v>
      </c>
      <c r="K31" s="16">
        <f t="shared" si="7"/>
        <v>0.6924265842349304</v>
      </c>
      <c r="L31" s="16">
        <f t="shared" si="8"/>
        <v>1.8948995363214838</v>
      </c>
      <c r="M31" s="16">
        <f t="shared" si="9"/>
        <v>1.564437194127243</v>
      </c>
      <c r="N31" s="16">
        <f t="shared" si="10"/>
        <v>19.887171561051005</v>
      </c>
    </row>
    <row r="32" spans="2:14" ht="12.75" customHeight="1">
      <c r="B32" s="61" t="s">
        <v>22</v>
      </c>
      <c r="D32" s="15">
        <f t="shared" si="0"/>
        <v>0.4800653594771242</v>
      </c>
      <c r="E32" s="15">
        <f t="shared" si="1"/>
        <v>0.7267683772538142</v>
      </c>
      <c r="F32" s="15">
        <f t="shared" si="2"/>
        <v>0.3394396551724138</v>
      </c>
      <c r="G32" s="16">
        <f t="shared" si="3"/>
        <v>13.247440273037542</v>
      </c>
      <c r="H32" s="16">
        <f t="shared" si="4"/>
        <v>6.520477815699659</v>
      </c>
      <c r="I32" s="16">
        <f t="shared" si="5"/>
        <v>3.4982935153583616</v>
      </c>
      <c r="J32" s="16">
        <f t="shared" si="6"/>
        <v>0.9232081911262798</v>
      </c>
      <c r="K32" s="16">
        <f t="shared" si="7"/>
        <v>0.9488054607508533</v>
      </c>
      <c r="L32" s="16">
        <f t="shared" si="8"/>
        <v>1.9112627986348123</v>
      </c>
      <c r="M32" s="16">
        <f t="shared" si="9"/>
        <v>1.8303571428571428</v>
      </c>
      <c r="N32" s="16">
        <f t="shared" si="10"/>
        <v>21.879692832764505</v>
      </c>
    </row>
    <row r="33" spans="2:14" ht="12.75" customHeight="1">
      <c r="B33" s="61" t="s">
        <v>30</v>
      </c>
      <c r="D33" s="15">
        <f t="shared" si="0"/>
        <v>0.4570048309178744</v>
      </c>
      <c r="E33" s="15">
        <f t="shared" si="1"/>
        <v>0.7837715321849501</v>
      </c>
      <c r="F33" s="15">
        <f t="shared" si="2"/>
        <v>0.3205574912891986</v>
      </c>
      <c r="G33" s="16">
        <f t="shared" si="3"/>
        <v>14.00487012987013</v>
      </c>
      <c r="H33" s="16">
        <f t="shared" si="4"/>
        <v>5.816558441558442</v>
      </c>
      <c r="I33" s="16">
        <f t="shared" si="5"/>
        <v>2.936688311688312</v>
      </c>
      <c r="J33" s="16">
        <f t="shared" si="6"/>
        <v>0.9561688311688312</v>
      </c>
      <c r="K33" s="16">
        <f t="shared" si="7"/>
        <v>0.7743506493506493</v>
      </c>
      <c r="L33" s="16">
        <f t="shared" si="8"/>
        <v>1.827922077922078</v>
      </c>
      <c r="M33" s="16">
        <f t="shared" si="9"/>
        <v>1.6065719360568385</v>
      </c>
      <c r="N33" s="16">
        <f t="shared" si="10"/>
        <v>20.810876623376622</v>
      </c>
    </row>
    <row r="34" spans="2:14" ht="12.75" customHeight="1">
      <c r="B34" s="61" t="s">
        <v>57</v>
      </c>
      <c r="D34" s="15">
        <f t="shared" si="0"/>
        <v>0.4330635531378533</v>
      </c>
      <c r="E34" s="15">
        <f t="shared" si="1"/>
        <v>0.7979149959903769</v>
      </c>
      <c r="F34" s="15">
        <f t="shared" si="2"/>
        <v>0.33136676499508355</v>
      </c>
      <c r="G34" s="16">
        <f t="shared" si="3"/>
        <v>13.728682170542635</v>
      </c>
      <c r="H34" s="16">
        <f t="shared" si="4"/>
        <v>5.3317829457364345</v>
      </c>
      <c r="I34" s="20">
        <f t="shared" si="5"/>
        <v>3.593798449612403</v>
      </c>
      <c r="J34" s="16">
        <f t="shared" si="6"/>
        <v>1.0635658914728683</v>
      </c>
      <c r="K34" s="16">
        <f t="shared" si="7"/>
        <v>0.462015503875969</v>
      </c>
      <c r="L34" s="16">
        <f t="shared" si="8"/>
        <v>2.234108527131783</v>
      </c>
      <c r="M34" s="16">
        <f t="shared" si="9"/>
        <v>1.6086051353226927</v>
      </c>
      <c r="N34" s="16">
        <f t="shared" si="10"/>
        <v>19.768217054263566</v>
      </c>
    </row>
    <row r="35" spans="2:14" ht="12.75" customHeight="1">
      <c r="B35" s="61" t="s">
        <v>58</v>
      </c>
      <c r="D35" s="15">
        <f t="shared" si="0"/>
        <v>0.43666294642857145</v>
      </c>
      <c r="E35" s="15">
        <f t="shared" si="1"/>
        <v>0.7736351531291611</v>
      </c>
      <c r="F35" s="15">
        <f t="shared" si="2"/>
        <v>0.3414956982131039</v>
      </c>
      <c r="G35" s="16">
        <f t="shared" si="3"/>
        <v>13.543720190779014</v>
      </c>
      <c r="H35" s="16">
        <f t="shared" si="4"/>
        <v>5.011128775834658</v>
      </c>
      <c r="I35" s="16">
        <f t="shared" si="5"/>
        <v>2.6120826709062004</v>
      </c>
      <c r="J35" s="16">
        <f t="shared" si="6"/>
        <v>0.9093799682034976</v>
      </c>
      <c r="K35" s="16">
        <f t="shared" si="7"/>
        <v>0.6931637519872814</v>
      </c>
      <c r="L35" s="16">
        <f t="shared" si="8"/>
        <v>1.9364069952305247</v>
      </c>
      <c r="M35" s="16">
        <f t="shared" si="9"/>
        <v>1.3489326765188834</v>
      </c>
      <c r="N35" s="16">
        <f t="shared" si="10"/>
        <v>18.82034976152623</v>
      </c>
    </row>
    <row r="36" spans="2:14" ht="12.75" customHeight="1">
      <c r="B36" s="61" t="s">
        <v>25</v>
      </c>
      <c r="D36" s="15">
        <f t="shared" si="0"/>
        <v>0.43260609683203827</v>
      </c>
      <c r="E36" s="15">
        <f t="shared" si="1"/>
        <v>0.7474866942637493</v>
      </c>
      <c r="F36" s="15">
        <f t="shared" si="2"/>
        <v>0.3557365919891378</v>
      </c>
      <c r="G36" s="16">
        <f t="shared" si="3"/>
        <v>11.748837209302325</v>
      </c>
      <c r="H36" s="16">
        <f t="shared" si="4"/>
        <v>4.694573643410853</v>
      </c>
      <c r="I36" s="16">
        <f t="shared" si="5"/>
        <v>2.6449612403100775</v>
      </c>
      <c r="J36" s="16">
        <f t="shared" si="6"/>
        <v>0.9643410852713178</v>
      </c>
      <c r="K36" s="16">
        <f t="shared" si="7"/>
        <v>0.6961240310077519</v>
      </c>
      <c r="L36" s="20">
        <f t="shared" si="8"/>
        <v>1.6372093023255814</v>
      </c>
      <c r="M36" s="16">
        <f t="shared" si="9"/>
        <v>1.615530303030303</v>
      </c>
      <c r="N36" s="16">
        <f t="shared" si="10"/>
        <v>17.49767441860465</v>
      </c>
    </row>
    <row r="37" spans="2:14" ht="12.75" customHeight="1">
      <c r="B37" s="61" t="s">
        <v>33</v>
      </c>
      <c r="D37" s="15">
        <f t="shared" si="0"/>
        <v>0.4441696113074205</v>
      </c>
      <c r="E37" s="15">
        <f t="shared" si="1"/>
        <v>0.7893109540636042</v>
      </c>
      <c r="F37" s="15">
        <f t="shared" si="2"/>
        <v>0.3581514762516046</v>
      </c>
      <c r="G37" s="16">
        <f t="shared" si="3"/>
        <v>12.48943661971831</v>
      </c>
      <c r="H37" s="16">
        <f t="shared" si="4"/>
        <v>5.876760563380282</v>
      </c>
      <c r="I37" s="16">
        <f t="shared" si="5"/>
        <v>1.982394366197183</v>
      </c>
      <c r="J37" s="16">
        <f t="shared" si="6"/>
        <v>0.7799295774647887</v>
      </c>
      <c r="K37" s="16">
        <f t="shared" si="7"/>
        <v>0.7640845070422535</v>
      </c>
      <c r="L37" s="16">
        <f t="shared" si="8"/>
        <v>1.727112676056338</v>
      </c>
      <c r="M37" s="16">
        <f t="shared" si="9"/>
        <v>1.1478083588175332</v>
      </c>
      <c r="N37" s="16">
        <f t="shared" si="10"/>
        <v>18.52024647887324</v>
      </c>
    </row>
    <row r="38" spans="2:14" ht="12.75" customHeight="1">
      <c r="B38" s="61"/>
      <c r="D38" s="15"/>
      <c r="E38" s="15"/>
      <c r="F38" s="15"/>
      <c r="G38" s="16"/>
      <c r="H38" s="16"/>
      <c r="I38" s="16"/>
      <c r="J38" s="16"/>
      <c r="K38" s="16"/>
      <c r="L38" s="16"/>
      <c r="M38" s="16"/>
      <c r="N38" s="16"/>
    </row>
    <row r="39" spans="1:14" ht="12.75" customHeight="1">
      <c r="A39" s="10" t="s">
        <v>51</v>
      </c>
      <c r="B39" s="5" t="s">
        <v>53</v>
      </c>
      <c r="D39" s="15"/>
      <c r="E39" s="15"/>
      <c r="F39" s="15"/>
      <c r="G39" s="16"/>
      <c r="H39" s="16"/>
      <c r="I39" s="16"/>
      <c r="J39" s="16"/>
      <c r="K39" s="16"/>
      <c r="L39" s="16"/>
      <c r="M39" s="16"/>
      <c r="N39" s="16"/>
    </row>
    <row r="40" spans="2:14" ht="12.75" customHeight="1">
      <c r="B40" s="61"/>
      <c r="D40" s="15"/>
      <c r="E40" s="15"/>
      <c r="F40" s="15"/>
      <c r="G40" s="16"/>
      <c r="H40" s="16"/>
      <c r="I40" s="16"/>
      <c r="J40" s="16"/>
      <c r="K40" s="16"/>
      <c r="L40" s="16"/>
      <c r="M40" s="16"/>
      <c r="N40" s="16"/>
    </row>
    <row r="41" spans="4:13" ht="12.75" customHeight="1">
      <c r="D41" s="21"/>
      <c r="E41" s="21"/>
      <c r="F41" s="21"/>
      <c r="G41" s="23"/>
      <c r="H41" s="23"/>
      <c r="I41" s="23"/>
      <c r="J41" s="23"/>
      <c r="K41" s="23"/>
      <c r="L41" s="23"/>
      <c r="M41" s="23"/>
    </row>
    <row r="42" spans="1:14" ht="12.75" customHeight="1">
      <c r="A42" s="10"/>
      <c r="D42" s="21"/>
      <c r="E42" s="21"/>
      <c r="F42" s="21"/>
      <c r="G42" s="23"/>
      <c r="H42" s="23"/>
      <c r="I42" s="23"/>
      <c r="J42" s="23"/>
      <c r="K42" s="23"/>
      <c r="L42" s="23"/>
      <c r="M42" s="23"/>
      <c r="N42" s="23"/>
    </row>
  </sheetData>
  <printOptions horizontalCentered="1"/>
  <pageMargins left="0.27" right="0.26" top="1" bottom="0.5" header="0.4" footer="0.5"/>
  <pageSetup horizontalDpi="600" verticalDpi="600" orientation="landscape" r:id="rId1"/>
  <headerFooter alignWithMargins="0">
    <oddHeader>&amp;C&amp;"Times New Roman,Bold"&amp;14Fantasy Basketball League
2002-2003 Statistics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R. Woodford</dc:creator>
  <cp:keywords/>
  <dc:description/>
  <cp:lastModifiedBy>William R. Woodford</cp:lastModifiedBy>
  <cp:lastPrinted>2006-05-07T22:06:07Z</cp:lastPrinted>
  <dcterms:created xsi:type="dcterms:W3CDTF">2001-04-20T04:28:01Z</dcterms:created>
  <dcterms:modified xsi:type="dcterms:W3CDTF">2008-05-05T22:53:48Z</dcterms:modified>
  <cp:category/>
  <cp:version/>
  <cp:contentType/>
  <cp:contentStatus/>
</cp:coreProperties>
</file>